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iesu administrācija" sheetId="1" r:id="rId1"/>
    <sheet name="Tiesas un zemesgrāmatu nodaļas" sheetId="2" r:id="rId2"/>
    <sheet name="Veselības un dzīv. apdroš." sheetId="3" r:id="rId3"/>
    <sheet name="Tiesnešu izdienas pensija" sheetId="4" r:id="rId4"/>
  </sheets>
  <definedNames>
    <definedName name="_edn1" localSheetId="3">'Tiesnešu izdienas pensija'!$A$48</definedName>
    <definedName name="_edn1" localSheetId="2">'Veselības un dzīv. apdroš.'!$A$48</definedName>
    <definedName name="_edn2" localSheetId="3">'Tiesnešu izdienas pensija'!$A$49</definedName>
    <definedName name="_edn2" localSheetId="2">'Veselības un dzīv. apdroš.'!$A$49</definedName>
    <definedName name="_edn3" localSheetId="3">'Tiesnešu izdienas pensija'!$A$50</definedName>
    <definedName name="_edn3" localSheetId="2">'Veselības un dzīv. apdroš.'!$A$50</definedName>
    <definedName name="_edn4" localSheetId="3">'Tiesnešu izdienas pensija'!$A$51</definedName>
    <definedName name="_edn4" localSheetId="2">'Veselības un dzīv. apdroš.'!$A$51</definedName>
    <definedName name="_edn5" localSheetId="3">'Tiesnešu izdienas pensija'!$A$52</definedName>
    <definedName name="_edn5" localSheetId="2">'Veselības un dzīv. apdroš.'!$A$52</definedName>
    <definedName name="_edn6" localSheetId="3">'Tiesnešu izdienas pensija'!$A$53</definedName>
    <definedName name="_edn6" localSheetId="2">'Veselības un dzīv. apdroš.'!$A$53</definedName>
    <definedName name="_edn7" localSheetId="3">'Tiesnešu izdienas pensija'!$A$54</definedName>
    <definedName name="_edn7" localSheetId="2">'Veselības un dzīv. apdroš.'!$A$54</definedName>
    <definedName name="_edn8" localSheetId="3">'Tiesnešu izdienas pensija'!$A$55</definedName>
    <definedName name="_edn8" localSheetId="2">'Veselības un dzīv. apdroš.'!$A$55</definedName>
    <definedName name="_edn9" localSheetId="3">'Tiesnešu izdienas pensija'!$A$56</definedName>
    <definedName name="_edn9" localSheetId="2">'Veselības un dzīv. apdroš.'!$A$56</definedName>
    <definedName name="_ednref1" localSheetId="3">'Tiesnešu izdienas pensija'!$A$19</definedName>
    <definedName name="_ednref1" localSheetId="2">'Veselības un dzīv. apdroš.'!$A$19</definedName>
    <definedName name="_ednref2" localSheetId="3">'Tiesnešu izdienas pensija'!$A$22</definedName>
    <definedName name="_ednref2" localSheetId="2">'Veselības un dzīv. apdroš.'!$A$22</definedName>
    <definedName name="_ednref3" localSheetId="3">'Tiesnešu izdienas pensija'!$A$23</definedName>
    <definedName name="_ednref3" localSheetId="2">'Veselības un dzīv. apdroš.'!$A$23</definedName>
    <definedName name="_ednref4" localSheetId="3">'Tiesnešu izdienas pensija'!$A$24</definedName>
    <definedName name="_ednref4" localSheetId="2">'Veselības un dzīv. apdroš.'!$A$24</definedName>
    <definedName name="_ednref5" localSheetId="3">'Tiesnešu izdienas pensija'!$A$25</definedName>
    <definedName name="_ednref5" localSheetId="2">'Veselības un dzīv. apdroš.'!$A$25</definedName>
    <definedName name="_ednref6" localSheetId="3">'Tiesnešu izdienas pensija'!$A$26</definedName>
    <definedName name="_ednref6" localSheetId="2">'Veselības un dzīv. apdroš.'!$A$26</definedName>
    <definedName name="_ednref7" localSheetId="3">'Tiesnešu izdienas pensija'!$A$27</definedName>
    <definedName name="_ednref7" localSheetId="2">'Veselības un dzīv. apdroš.'!$A$27</definedName>
    <definedName name="_ednref8" localSheetId="3">'Tiesnešu izdienas pensija'!$A$29</definedName>
    <definedName name="_ednref8" localSheetId="2">'Veselības un dzīv. apdroš.'!$A$29</definedName>
    <definedName name="_ednref9" localSheetId="3">'Tiesnešu izdienas pensija'!$A$31</definedName>
    <definedName name="_ednref9" localSheetId="2">'Veselības un dzīv. apdroš.'!$A$31</definedName>
    <definedName name="_ftn1" localSheetId="3">'Tiesnešu izdienas pensija'!$A$45</definedName>
    <definedName name="_ftn1" localSheetId="2">'Veselības un dzīv. apdroš.'!$A$45</definedName>
    <definedName name="_ftn2" localSheetId="3">'Tiesnešu izdienas pensija'!$A$46</definedName>
    <definedName name="_ftn2" localSheetId="2">'Veselības un dzīv. apdroš.'!$A$46</definedName>
    <definedName name="_ftnref1" localSheetId="3">'Tiesnešu izdienas pensija'!$A$1</definedName>
    <definedName name="_ftnref1" localSheetId="2">'Veselības un dzīv. apdroš.'!$A$1</definedName>
    <definedName name="_ftnref2" localSheetId="3">'Tiesnešu izdienas pensija'!$A$3</definedName>
    <definedName name="_ftnref2" localSheetId="2">'Veselības un dzīv. apdroš.'!$A$3</definedName>
  </definedNames>
  <calcPr fullCalcOnLoad="1"/>
</workbook>
</file>

<file path=xl/sharedStrings.xml><?xml version="1.0" encoding="utf-8"?>
<sst xmlns="http://schemas.openxmlformats.org/spreadsheetml/2006/main" count="321" uniqueCount="111">
  <si>
    <t>Nodarbināto skaits pēc algu amplitūdām</t>
  </si>
  <si>
    <t>Nodarbināto skaits</t>
  </si>
  <si>
    <t>Vidēji 2008.g.</t>
  </si>
  <si>
    <t>2009.g. sākotnējā budžetā plānots</t>
  </si>
  <si>
    <t>Virs 2500 Ls</t>
  </si>
  <si>
    <t>2000-2500 LS</t>
  </si>
  <si>
    <t>1500-2000 Ls</t>
  </si>
  <si>
    <t>1000-1500 Ls</t>
  </si>
  <si>
    <t>500-1000 Ls</t>
  </si>
  <si>
    <t>300-500 Ls</t>
  </si>
  <si>
    <t>Zem 300 Ls</t>
  </si>
  <si>
    <t>Kopā:</t>
  </si>
  <si>
    <t>Budžeta programmas #1 nosaukums:</t>
  </si>
  <si>
    <r>
      <t>Budžeta programmas mērķis + īss paskaidrojums par galvenajām aktivitātēm, kas tiek finansētas</t>
    </r>
    <r>
      <rPr>
        <sz val="10"/>
        <color indexed="8"/>
        <rFont val="Calibri"/>
        <family val="2"/>
      </rPr>
      <t xml:space="preserve"> (maks. 180 vārdi)</t>
    </r>
  </si>
  <si>
    <t>Obligāti aizpildāmā informācija</t>
  </si>
  <si>
    <t>Atalgojums [ii] (EKK1100)</t>
  </si>
  <si>
    <t>Sociālās apdrošināšanas obligātās iemaksas [iii] (EKK1200)</t>
  </si>
  <si>
    <t>Komandējumi[iv] (EKK2100)</t>
  </si>
  <si>
    <t>Sakaru pakalpojumi[v] (EKK2210)</t>
  </si>
  <si>
    <t>Remontdarbi un uzturēšana[vi] (EKK2240)</t>
  </si>
  <si>
    <t>Telpu īre / noma[vii] (EKK2261)</t>
  </si>
  <si>
    <t xml:space="preserve">Auto noma / iegāde[viii] (EKK2262+EKK5231) </t>
  </si>
  <si>
    <t>Izdevumi sabiedriskajām attiecībām, kursu un semināru organizēšanai[ix] (EKK2231)</t>
  </si>
  <si>
    <t>Brīvprātīgi aizpildāmā informācija</t>
  </si>
  <si>
    <t>Īss paskaidrojums, kādā veidā šis izdevums saistās ar budžeta programmas mērķa sasniegšanu</t>
  </si>
  <si>
    <t>Skaitliska informācija tūkst. Ls.</t>
  </si>
  <si>
    <t>Informācija par iestādes rīcībā esošajām automašīnām</t>
  </si>
  <si>
    <t>Marka, modelis</t>
  </si>
  <si>
    <t>Izlaides gads</t>
  </si>
  <si>
    <t>Norādīt nomā vai īpašumā</t>
  </si>
  <si>
    <t>[1] Netiek aizpildīta informācija par ārstniecības iestāžu darbiniekiem un pedagogiem, izņemot valsts tiešās pārvaldes institūcijās strādājošos pedagogus</t>
  </si>
  <si>
    <t>[2] Likuma „Par budžetu un finanšu vadību” izpratnē</t>
  </si>
  <si>
    <t>[i] EKK koda skaidrojumu, kas atbilst Ministru kabineta 2005.gada 27.decembra noteikumiem Nr.1031 „Noteikumi par budžetu izdevumu klasifikāciju atbilstoši ekonomiskajām kategorijām”, norāda zem tabulas, vai citā sabiedrībā uztveramā veidā</t>
  </si>
  <si>
    <t>[ii] EKK1100 - norāda darbinieka mēneša amatalgu, piemaksas un prēmijas. Mēneša amatalgu uzskaita visiem iestādes personāla sarakstos esošajiem darbiniekiem, kā arī citām fiziskajām personām (personas, kas nav reģistrējušās kā nodokļu maksātāji (pašnodarbinātas personas))</t>
  </si>
  <si>
    <t>[iii] EKK1200 - Darba devēja valsts sociālās apdrošināšanas obligātās iemaksas, sociāla rakstura pabalsti un kompensācijas</t>
  </si>
  <si>
    <t>[iv] EKK2100 – Iekšzemes un ārzemju komandējumi un dienesta braucieni</t>
  </si>
  <si>
    <t>[v] EKK2210 - Pasta, telefona un citi sakaru pakalpojumi</t>
  </si>
  <si>
    <t>[vi] EKK2240 – uzskaita visu līgumdarbu (ar juridiskajām personām) izdevumus par ēku, būvju un ceļu uzturēšanu un kārtējo remontu, izdevumus par transportlīdzekļu, elektrisko sistēmu un aparātu uzturēšanu vai kārtējo un kapitālo remontu: telpu, iekārtas un inventāra remontu, mīkstā inventāra un apģērba remontu, medicīnisku un citu iekārtu tehnisko apkalpošanu, piegādes izdevumus, izdevumus par malkas sagatavošanu, ēku, pagalmu, ielu un ietvju tīrīšanu un labiekārtošanu, asenizāciju, dezinfekciju, dezinsekciju, veļas mazgāšanu, sociālo un kultūras iestāžu sanitāri higiēnisko apkalpošanu, ieslodzījuma vietu, robežu zonu nožogojumu ierīkošanu un apkalpošanu, izdevumus par citiem pakalpojumiem, kuri nav minēti iepriekš</t>
  </si>
  <si>
    <t>[vii] EKK2261 - Ēku, telpu īre un noma</t>
  </si>
  <si>
    <t>[viii] EKK2262+EKK5231 - uzskaita izdevumus, kas saistīti ar transportlīdzekļu nomu (arī operatīvo līzingu), ietverot maksu par apdrošināšanu, tehnisko apskati, remontu, riepu maiņu un glabāšanu, tehnisko apkopi un citu samaksu juridiskajai personai saskaņā ar noslēgto līgumu, kā arī transportlīdzekļu nomu budžeta iestādes funkciju īstenošanai, kā arī izmaksas un izdevumus tādiem pamatlīdzekļiem kā automobiļi, motocikli, velosipēdi, piekabes, puspiekabes, dzelzceļa lokomotīves un citi transportlīdzekļi</t>
  </si>
  <si>
    <t>[ix] EKK2231 – uzskaita iestādes administratīvos izdevumus oficiālu citu institūciju pārstāvju, iekšzemes un ārvalstu delegāciju un citu pasākumu saimnieciskai apkalpošanai, kā arī sabiedrisko attiecību īstenošanas izdevumus (informatīvie materiāli, kancelejas preces, telpu noma sanāksmju, konferenču un citu pasākumu organizēšanai). Apspriežu, kursu, semināru, konferenču, kongresu un citu pasākumu organizēšanas izdevumus (telpu īre, transporta un tulkošanas pakalpojumi, ēdināšanas pakalpojumi)</t>
  </si>
  <si>
    <t>Vidēji 
2006.g.</t>
  </si>
  <si>
    <t>Vidēji 
2007.g.</t>
  </si>
  <si>
    <t>2009.g. budžeta 
1.grozījumi
(12.2008.)</t>
  </si>
  <si>
    <t>2009.g. budžeta 
2.grozījumi
(06.2009.)</t>
  </si>
  <si>
    <t xml:space="preserve">Īss paskaidrojums par attiecīgajā grupā iekļautajiem nodarbinātajiem </t>
  </si>
  <si>
    <t>2008.g. budžeta izpilde
tūkst. Ls</t>
  </si>
  <si>
    <t>2009.g. budžets
tūkst. Ls</t>
  </si>
  <si>
    <t>2009.g. budžeta 
1.grozījumi
(12.2008.)
tūkst. Ls</t>
  </si>
  <si>
    <t>2009.g. budžeta
2.grozījumi 
(06.2009.)
tūkst. Ls</t>
  </si>
  <si>
    <t>2007.g. budžeta izpilde
tūkst. Ls</t>
  </si>
  <si>
    <t xml:space="preserve">Izdevumu veids[i] 
(EKK kods)
</t>
  </si>
  <si>
    <t>Degviela
(EKK2322)</t>
  </si>
  <si>
    <r>
      <t>Maksa Ls par 1 m</t>
    </r>
    <r>
      <rPr>
        <vertAlign val="superscript"/>
        <sz val="10"/>
        <color indexed="8"/>
        <rFont val="Calibri"/>
        <family val="2"/>
      </rPr>
      <t>2</t>
    </r>
    <r>
      <rPr>
        <sz val="10"/>
        <color indexed="8"/>
        <rFont val="Calibri"/>
        <family val="2"/>
      </rPr>
      <t>, ja telpas tiek nomātas</t>
    </r>
  </si>
  <si>
    <t>Izdevumu veids sabiedrībai uztveramā veidā
(atbilstošais EKK kods un tabulas beigās, vai citā, sabiedrībai uztveramā veidā sniegts tā skaidrojums)</t>
  </si>
  <si>
    <t>Īss paskaidrojums (maks. 20 vārdi)</t>
  </si>
  <si>
    <t>Finansējuma apjoms (tūkst. Ls)</t>
  </si>
  <si>
    <r>
      <t xml:space="preserve">Tabula informācijas publicēšanai Ministrijas un iestāžu mājas lapā </t>
    </r>
    <r>
      <rPr>
        <sz val="12"/>
        <color indexed="8"/>
        <rFont val="Calibri"/>
        <family val="2"/>
      </rPr>
      <t>[1]</t>
    </r>
  </si>
  <si>
    <r>
      <t xml:space="preserve">No budžeta finansētā institūcija </t>
    </r>
    <r>
      <rPr>
        <sz val="12"/>
        <color indexed="8"/>
        <rFont val="Calibri"/>
        <family val="2"/>
      </rPr>
      <t>[2]</t>
    </r>
    <r>
      <rPr>
        <b/>
        <sz val="12"/>
        <color indexed="8"/>
        <rFont val="Calibri"/>
        <family val="2"/>
      </rPr>
      <t>:</t>
    </r>
  </si>
  <si>
    <t>VW Sharan</t>
  </si>
  <si>
    <t>nomā</t>
  </si>
  <si>
    <t>nomā  - Rīgas apgabaltiesai</t>
  </si>
  <si>
    <t>Renault Trafic</t>
  </si>
  <si>
    <t>Ford Mondeo</t>
  </si>
  <si>
    <t>nomā - Vidzemes apgabaltiesai</t>
  </si>
  <si>
    <t>nomā - Zemgales apgabaltiesai</t>
  </si>
  <si>
    <t>nomā - Kurzemes apgabaltiesai</t>
  </si>
  <si>
    <t>nomā - Latgales apgabaltiesai</t>
  </si>
  <si>
    <t>Tiesu administrācija</t>
  </si>
  <si>
    <t>Darba devēja valsts sociālās apdrošināšanas obligātās iemaksas un darba devēja sociāla rakstura pabalstu izmaksa</t>
  </si>
  <si>
    <t>Iekšzemes un ārvalstu komandējumu apmaksa Tiesu administrācijas darbiniekiem</t>
  </si>
  <si>
    <t>VNDPT pakalpojumu apmaksa, pasta pakalpojumu un telefonu abonēšanas maksas un sarunu apmaksa</t>
  </si>
  <si>
    <t>Telpu noma Tiesu administrācijas vajadzībām Mūkusalas biznesa centrā, Mūkusalas ielā 41 b</t>
  </si>
  <si>
    <t>Transportlīdzekļu noma Tiesu asministrācijas vajadzībām</t>
  </si>
  <si>
    <t>Mēneša amatalgas, piemaksas par kvalifikācijas klasi, piemaksas par papildu darbu izmaksa tiesnešiem un tiesu darbiniekiem</t>
  </si>
  <si>
    <t>Iekšzemes un ārvalstu komandējumu apmaksa tiesnešiem un tiesu darbiniekiem</t>
  </si>
  <si>
    <t>Telpu noma 69 tiesu iestādēm un 4 tiesu namiem</t>
  </si>
  <si>
    <t>Transportlīdzekļu noma sešu Apgabaltiesu darba nodrošināšanai</t>
  </si>
  <si>
    <t>Tiesnešu un tiesu darbinieku mācību izdevumi Tiesnešu mācību centrā, izdevumi mācību organizēšanai darbam ar Tiesu informatīvo sistēmu, Tiesnešu konferences organizēšana, citu semināru organizēšanas izdevumi</t>
  </si>
  <si>
    <t>nomā - Administratīvajai apgabaltiesai</t>
  </si>
  <si>
    <t>Degvielas iegāde sešām nomātajām dienesta automašīnām apgabaltiesās</t>
  </si>
  <si>
    <t>Apgabaltiesas priekšsēdētājs</t>
  </si>
  <si>
    <t>Tiesas priekšsēdētājs, tiesas priekšsēdētāja vietnieks, kolēģijas priekšsēdētājs,tiesnesis</t>
  </si>
  <si>
    <t>Zemesgrāmatu nodaļas priekšnieks, tiesnesis</t>
  </si>
  <si>
    <t>Tiesas priekšsēdētāja palīgs, tiesneša palīgs, kancelejas vadītājs, kancelejas vadītāja vietnieks, tiesas konsultants</t>
  </si>
  <si>
    <t>Tiesas sēžu sekretārs, tiesas sekretārs, tiesas tulks, tiesas arhivārs, tiesas administrators, speciālists, tiesas ziņnesis, apkopējs</t>
  </si>
  <si>
    <t>Apgabaltiesas (6), rajona (pilsētas) tiesas (35), zemesgrāmatu nodaļas (28)</t>
  </si>
  <si>
    <t>36.02.00 "Apgabaltiesas un rajona (pilsētas) tiesas"</t>
  </si>
  <si>
    <t>Iestādes vadītājs- direktors</t>
  </si>
  <si>
    <t>Direktora vietnieks, departamentu direktori un patstāvīgo nodaļu vadītāji, nodaļu vadītāji</t>
  </si>
  <si>
    <t>Departamenta direktors, patstāvīgo nodaļu vadītāji, nodaļu vadītāji, galvenais ekonomists, ekonomists, galvenais grāmatvedis, projekta vadītājs, juriskonsults, vecākie referenti, pārvaldes vacākie referenti</t>
  </si>
  <si>
    <t>Juriskonsults,  vecākie referenti, pārvaldes vecākie referenti, vecākie grāmatveži, grāmatveži, noliktavas pārzinis</t>
  </si>
  <si>
    <t>36.01.00 "Tiesu administrācija"</t>
  </si>
  <si>
    <r>
      <t xml:space="preserve">Apakšprogrammas mērķi- efektīvas tiesu administrēšanas institūcijas darbība valstī, zemesgrāmatu lēmumu publiska ticamība un caurspīdīgums, datorizētās zemesgrāmatas un tiesu informatīvās sistēmas tehniskā funkcionēšana valstī, tiesu ekspertu reģistra uzturēšana un tiesu ekspertu padomes darba nodrošināšana.                                                                                                                           Finansējuma sadalījums: 1) </t>
    </r>
    <r>
      <rPr>
        <u val="single"/>
        <sz val="10"/>
        <rFont val="Calibri"/>
        <family val="2"/>
      </rPr>
      <t>51,7 % atlīdzībai</t>
    </r>
    <r>
      <rPr>
        <sz val="10"/>
        <rFont val="Calibri"/>
        <family val="2"/>
      </rPr>
      <t>, no tā 76,5 % atalgojuma izmaksai ierēdņiem un darbiniekiem, 4,9 % slimības naudas, bērna piedzimšanas pabalstu, pabalstu ģimenes locekļa vai apgādājamā nāves gadījumā un atlaišanas pabalstu izmaksai un 18,6 % darba devēja valsts sociālās apdrošināšanas obligāto iemaksu veikšanai;                                                                                                2)</t>
    </r>
    <r>
      <rPr>
        <u val="single"/>
        <sz val="10"/>
        <rFont val="Calibri"/>
        <family val="2"/>
      </rPr>
      <t xml:space="preserve"> 0,9 %  komandējumu un dienesta braucienu izdevumu atlīdzināšanai;</t>
    </r>
    <r>
      <rPr>
        <sz val="10"/>
        <rFont val="Calibri"/>
        <family val="2"/>
      </rPr>
      <t xml:space="preserve">                 3) </t>
    </r>
    <r>
      <rPr>
        <u val="single"/>
        <sz val="10"/>
        <rFont val="Calibri"/>
        <family val="2"/>
      </rPr>
      <t>32,3 % pakalpojumu iegādei</t>
    </r>
    <r>
      <rPr>
        <sz val="10"/>
        <rFont val="Calibri"/>
        <family val="2"/>
      </rPr>
      <t xml:space="preserve">, no tā 8,6 % pasta pakalpojumu, valsts nozīmes datu pārraides tīkla un telekomunikāciju pakalpojumu apmaksai,  24,4 % telpu nomai, 9,7 % komunālo pakalpojumu, tehniskās apsardzes un telpu uzturēšnaas pakalpojumu apmaksai, 43,3 %  valsts vienotās datorizētās zemesgrāmatas un tiesu informatīvās sistēmas uzturēšanai un attīstībai, 2,3 % biroja tehnikas uzturēšanas un remonta izdevumiem,   6,1 % autotransporta nomai, 5,6 % pārējo ariestādes funkciju nodrošināšanu saistīto pakalpojumu apmaksai;                                                                                                      4) </t>
    </r>
    <r>
      <rPr>
        <u val="single"/>
        <sz val="10"/>
        <rFont val="Calibri"/>
        <family val="2"/>
      </rPr>
      <t>3,5 % preču iegādei</t>
    </r>
    <r>
      <rPr>
        <sz val="10"/>
        <rFont val="Calibri"/>
        <family val="2"/>
      </rPr>
      <t xml:space="preserve">, no tā 84 % biroja preču (papīrs, toneri u.c. kancelejas preces), inventāra un telpu uzturēšanas materiālu iegādei, 16% degvielas iegādei;                                                                                                                                                              5) </t>
    </r>
    <r>
      <rPr>
        <u val="single"/>
        <sz val="10"/>
        <rFont val="Calibri"/>
        <family val="2"/>
      </rPr>
      <t>10,4 % pievienotās vērtības nodokļa  samaksai</t>
    </r>
    <r>
      <rPr>
        <sz val="10"/>
        <rFont val="Calibri"/>
        <family val="2"/>
      </rPr>
      <t xml:space="preserve">;                                                            6) </t>
    </r>
    <r>
      <rPr>
        <u val="single"/>
        <sz val="10"/>
        <rFont val="Calibri"/>
        <family val="2"/>
      </rPr>
      <t>1,2  % datortehnikas un  programmatūras  iegādei</t>
    </r>
    <r>
      <rPr>
        <sz val="10"/>
        <rFont val="Calibri"/>
        <family val="2"/>
      </rPr>
      <t>.</t>
    </r>
  </si>
  <si>
    <t>Mēneša amatalgas, piemaksu izmaksa Tiesu administrācijas ierēdņiem un darbiniekiem</t>
  </si>
  <si>
    <t>Ēku, transportlīdzekļu, iekārtas (kopētāju, printeru, datoru), inventāra un aparatūras remonts un uzturēšana, apsardze, paklāju noma</t>
  </si>
  <si>
    <t>Reprezentācijas materiālu izgatavošana</t>
  </si>
  <si>
    <t>Bijušie tiesneši</t>
  </si>
  <si>
    <t>36.05.00 "Tiesnešu izdienas pensija"</t>
  </si>
  <si>
    <t>Bijušajiem tiesnešiem tiek izmaksāta izdienas pensija saskaņā ar Tiesnešu izdienas pensiju likumu</t>
  </si>
  <si>
    <t>Izdienas p[ensija (EKK 6216)</t>
  </si>
  <si>
    <t>Nodrošina Tiesnešu izdienas pensiju likuma darbību</t>
  </si>
  <si>
    <t>Iestādes vadītājs- direktors, direktora vietnieks</t>
  </si>
  <si>
    <r>
      <t xml:space="preserve">Apakšprogrammas mērķis- taisnīgs, efektīvs (ātrs), objektīvs tiesas process.              Finansējuma sadalījums: 1) </t>
    </r>
    <r>
      <rPr>
        <u val="single"/>
        <sz val="10"/>
        <color indexed="8"/>
        <rFont val="Calibri"/>
        <family val="2"/>
      </rPr>
      <t>71,2 % atlīdzībai</t>
    </r>
    <r>
      <rPr>
        <sz val="10"/>
        <color indexed="8"/>
        <rFont val="Calibri"/>
        <family val="2"/>
      </rPr>
      <t xml:space="preserve">, no tā 80% atalgojuma izmaksai tiesnešiem un tiesu darbiniekiem, 1% slimības naudas, bērna piedzimšanas pabalstu, pabalstu ģimenes locekļa vai apgādājamā nāves gadījumā un atlaišanas pabalstu izmaksai un 19% darba devēja valsts sociālās apdrošināšanas obligāto iemaksu veikšanai;                                                                 2) </t>
    </r>
    <r>
      <rPr>
        <u val="single"/>
        <sz val="10"/>
        <color indexed="8"/>
        <rFont val="Calibri"/>
        <family val="2"/>
      </rPr>
      <t>0,1 % tiesnešu un tiesu darbinieku komandējuma izdevumu atlīdzināšanai</t>
    </r>
    <r>
      <rPr>
        <sz val="10"/>
        <color indexed="8"/>
        <rFont val="Calibri"/>
        <family val="2"/>
      </rPr>
      <t xml:space="preserve">;       3) </t>
    </r>
    <r>
      <rPr>
        <u val="single"/>
        <sz val="10"/>
        <color indexed="8"/>
        <rFont val="Calibri"/>
        <family val="2"/>
      </rPr>
      <t>27,1 % pakalpojumu iegādei</t>
    </r>
    <r>
      <rPr>
        <sz val="10"/>
        <color indexed="8"/>
        <rFont val="Calibri"/>
        <family val="2"/>
      </rPr>
      <t xml:space="preserve">, no tā 17,1 % pasta pakalpojumu apmaksai par tiesas dokumentu nosūtīšanu procesa dalībniekiem un citas korespondences nosūtīšanu, 5,2 % valsts nozīmes datu pārraides tīkla un telekomunikāciju pakalpojumu apmaksai,  45 % telpu nomai tiesu un zemesgrāmatu nodaļu darbības nodrošināšanai, 21,4 % komunālo pakalpojumu, apsardzes un telpu uzturēšnaas pakalpojumu apmaksai, 1,8 % tiesnešu apmācībai un tiesnešu konferences organizēšanai, 2,3 % izdevumu apmaksai par tiesu ekspertīzēm, tiesas dokumentu un tiesas sēžu tulkošanas pakalpojumiem, liecinieku un ekspertu izdevumu kompensācijai sakarā ar ierašanos uz tiesas sēdi, 0,8 % biroja tehnikas uzturēšanas un remonta izdevumiem, 5,7 % informācijas tehnoloģiju pakalpojumiem (tiesu informatīvajā sistēmā uzstādītās datortehnikas administrēšana u.c.),  0,6 % autotransporta nomai republikas apgabaltiesām un 0,1 % pārējo ar pamatdarbību saistīto pakalpojumu apmaksai;                                                                                                                              4) </t>
    </r>
    <r>
      <rPr>
        <u val="single"/>
        <sz val="10"/>
        <color indexed="8"/>
        <rFont val="Calibri"/>
        <family val="2"/>
      </rPr>
      <t>1,2 % preču iegādei</t>
    </r>
    <r>
      <rPr>
        <sz val="10"/>
        <color indexed="8"/>
        <rFont val="Calibri"/>
        <family val="2"/>
      </rPr>
      <t xml:space="preserve">, no tā 97,1 % biroja preču (papīrs, toneri u.c. kancelejas preces), inventāra un tiesu uzturēšanas materiālu iegādei, 2,9 % degvielas iegādei;                                                                                                                                     5) </t>
    </r>
    <r>
      <rPr>
        <u val="single"/>
        <sz val="10"/>
        <color indexed="8"/>
        <rFont val="Calibri"/>
        <family val="2"/>
      </rPr>
      <t>0,8 % pievienotās vērtības nodokļa un nekustamā īpašuma nodokļa samaksai</t>
    </r>
    <r>
      <rPr>
        <sz val="10"/>
        <color indexed="8"/>
        <rFont val="Calibri"/>
        <family val="2"/>
      </rPr>
      <t xml:space="preserve">; 6) </t>
    </r>
    <r>
      <rPr>
        <u val="single"/>
        <sz val="10"/>
        <color indexed="8"/>
        <rFont val="Calibri"/>
        <family val="2"/>
      </rPr>
      <t>0,3 % datortehnikas, programmatūras un mēbeļu iegādei</t>
    </r>
    <r>
      <rPr>
        <sz val="10"/>
        <color indexed="8"/>
        <rFont val="Calibri"/>
        <family val="2"/>
      </rPr>
      <t>.</t>
    </r>
  </si>
  <si>
    <t>Ēku, transportlīdzekļu, iekārtas (kopētāju, printeru, datoru), inventāra un aparatūras remonts un uzturēšna, apsardze, paklāju noma, kā arī  izdevumi par apkuri, ūdeni un kanalizāciju, elektroenerģiju,  tiesās, kurās pakalpojumu nodrošina iznomātājs</t>
  </si>
  <si>
    <t>Opel Zafira</t>
  </si>
  <si>
    <t>īpašumā- Madonas rajona tiesa</t>
  </si>
  <si>
    <t>Tiesnesis</t>
  </si>
  <si>
    <t>36.04.00 "Veselības un dzīvības apdrošināšana"</t>
  </si>
  <si>
    <t>Tiesnešu veselības un dzīvības apdrošināšana. Likums "Par tiesu varu" nosaka, ka valsts obligāti apdrošina tiesnešu veselību un dzīvību</t>
  </si>
  <si>
    <t>Veselības un dzīvības apdrošināšanas polišu iegāde tiesnešiem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</si>
</sst>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57">
    <font>
      <sz val="11"/>
      <color theme="1"/>
      <name val="Calibri"/>
      <family val="2"/>
    </font>
    <font>
      <sz val="11"/>
      <color indexed="8"/>
      <name val="Calibri"/>
      <family val="2"/>
    </font>
    <font>
      <sz val="10"/>
      <color indexed="8"/>
      <name val="Calibri"/>
      <family val="2"/>
    </font>
    <font>
      <vertAlign val="superscript"/>
      <sz val="10"/>
      <color indexed="8"/>
      <name val="Calibri"/>
      <family val="2"/>
    </font>
    <font>
      <b/>
      <sz val="12"/>
      <name val="Calibri"/>
      <family val="2"/>
    </font>
    <font>
      <b/>
      <sz val="12"/>
      <color indexed="8"/>
      <name val="Calibri"/>
      <family val="2"/>
    </font>
    <font>
      <sz val="12"/>
      <color indexed="8"/>
      <name val="Calibri"/>
      <family val="2"/>
    </font>
    <font>
      <sz val="10"/>
      <name val="Calibri"/>
      <family val="2"/>
    </font>
    <font>
      <u val="single"/>
      <sz val="10"/>
      <color indexed="8"/>
      <name val="Calibri"/>
      <family val="2"/>
    </font>
    <font>
      <b/>
      <sz val="10"/>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color indexed="8"/>
      <name val="Calibri"/>
      <family val="2"/>
    </font>
    <font>
      <sz val="10"/>
      <color indexed="10"/>
      <name val="Calibri"/>
      <family val="2"/>
    </font>
    <font>
      <sz val="9"/>
      <color indexed="8"/>
      <name val="Calibri"/>
      <family val="2"/>
    </font>
    <font>
      <b/>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8"/>
      <color theme="1"/>
      <name val="Calibri"/>
      <family val="2"/>
    </font>
    <font>
      <sz val="10"/>
      <color theme="1"/>
      <name val="Calibri"/>
      <family val="2"/>
    </font>
    <font>
      <sz val="10"/>
      <color rgb="FFFF0000"/>
      <name val="Calibri"/>
      <family val="2"/>
    </font>
    <font>
      <sz val="9"/>
      <color theme="1"/>
      <name val="Calibri"/>
      <family val="2"/>
    </font>
    <font>
      <b/>
      <sz val="10"/>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thin"/>
      <bottom style="medium"/>
    </border>
    <border>
      <left/>
      <right style="thin"/>
      <top style="thin"/>
      <bottom style="medium"/>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Font="1" applyAlignment="1">
      <alignment/>
    </xf>
    <xf numFmtId="0" fontId="49" fillId="0" borderId="0" xfId="0" applyFont="1" applyAlignment="1">
      <alignment/>
    </xf>
    <xf numFmtId="0" fontId="50" fillId="0" borderId="0" xfId="0" applyFont="1" applyAlignment="1">
      <alignment/>
    </xf>
    <xf numFmtId="0" fontId="51" fillId="0" borderId="10" xfId="0" applyFont="1" applyBorder="1" applyAlignment="1">
      <alignment horizontal="center" vertical="top" wrapText="1"/>
    </xf>
    <xf numFmtId="0" fontId="52" fillId="0" borderId="10" xfId="0" applyFont="1" applyBorder="1" applyAlignment="1">
      <alignment horizontal="center" vertical="top" wrapText="1"/>
    </xf>
    <xf numFmtId="0" fontId="51" fillId="0" borderId="10" xfId="0" applyFont="1" applyBorder="1" applyAlignment="1">
      <alignment vertical="top" wrapText="1"/>
    </xf>
    <xf numFmtId="0" fontId="51" fillId="0" borderId="11" xfId="0" applyFont="1" applyBorder="1" applyAlignment="1">
      <alignment horizontal="center" vertical="center" wrapText="1"/>
    </xf>
    <xf numFmtId="0" fontId="53" fillId="0" borderId="0" xfId="0" applyFont="1" applyAlignment="1">
      <alignment/>
    </xf>
    <xf numFmtId="0" fontId="54" fillId="4" borderId="10" xfId="0" applyFont="1" applyFill="1" applyBorder="1" applyAlignment="1">
      <alignment horizontal="center" vertical="top" wrapText="1"/>
    </xf>
    <xf numFmtId="0" fontId="54" fillId="4" borderId="12" xfId="0" applyFont="1" applyFill="1" applyBorder="1" applyAlignment="1">
      <alignment horizontal="center" vertical="top" wrapText="1"/>
    </xf>
    <xf numFmtId="0" fontId="51" fillId="0" borderId="13" xfId="0" applyFont="1" applyBorder="1" applyAlignment="1">
      <alignment horizontal="center" vertical="top" wrapText="1"/>
    </xf>
    <xf numFmtId="0" fontId="52" fillId="0" borderId="12" xfId="0" applyFont="1" applyBorder="1" applyAlignment="1">
      <alignment horizontal="center" vertical="top" wrapText="1"/>
    </xf>
    <xf numFmtId="0" fontId="51" fillId="0" borderId="13" xfId="0" applyFont="1" applyBorder="1" applyAlignment="1">
      <alignment horizontal="left" wrapText="1"/>
    </xf>
    <xf numFmtId="0" fontId="51" fillId="0" borderId="13" xfId="0" applyFont="1" applyBorder="1" applyAlignment="1">
      <alignment horizontal="left" vertical="top"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top" wrapText="1"/>
    </xf>
    <xf numFmtId="0" fontId="51" fillId="0" borderId="16" xfId="0" applyFont="1" applyBorder="1" applyAlignment="1">
      <alignment horizontal="justify" vertical="top" wrapText="1"/>
    </xf>
    <xf numFmtId="0" fontId="51" fillId="0" borderId="16" xfId="0" applyFont="1" applyBorder="1" applyAlignment="1">
      <alignment horizontal="center" vertical="top" wrapText="1"/>
    </xf>
    <xf numFmtId="0" fontId="51" fillId="0" borderId="17" xfId="0" applyFont="1" applyBorder="1" applyAlignment="1">
      <alignment horizontal="center" vertical="top" wrapText="1"/>
    </xf>
    <xf numFmtId="0" fontId="51" fillId="0" borderId="12" xfId="0" applyFont="1" applyBorder="1" applyAlignment="1">
      <alignment horizontal="center" vertical="top" wrapText="1"/>
    </xf>
    <xf numFmtId="0" fontId="52" fillId="0" borderId="13"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13"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left" vertical="top" wrapText="1"/>
    </xf>
    <xf numFmtId="0" fontId="7" fillId="0" borderId="16" xfId="0" applyFont="1" applyBorder="1" applyAlignment="1">
      <alignment horizontal="center" vertical="top" wrapText="1"/>
    </xf>
    <xf numFmtId="0" fontId="51" fillId="0" borderId="10" xfId="0" applyFont="1" applyBorder="1" applyAlignment="1">
      <alignment horizontal="center" vertical="top" wrapText="1"/>
    </xf>
    <xf numFmtId="0" fontId="7" fillId="0" borderId="10" xfId="0" applyFont="1" applyBorder="1" applyAlignment="1">
      <alignment horizontal="left"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51" fillId="0" borderId="11" xfId="0" applyFont="1" applyBorder="1" applyAlignment="1">
      <alignment horizontal="left" vertical="center" wrapText="1"/>
    </xf>
    <xf numFmtId="0" fontId="51" fillId="0" borderId="10" xfId="0" applyFont="1" applyBorder="1" applyAlignment="1">
      <alignment horizontal="center" vertical="top" wrapText="1"/>
    </xf>
    <xf numFmtId="164" fontId="51" fillId="0" borderId="10" xfId="0" applyNumberFormat="1" applyFont="1" applyBorder="1" applyAlignment="1">
      <alignment horizontal="center" vertical="top" wrapText="1"/>
    </xf>
    <xf numFmtId="164" fontId="51" fillId="0" borderId="12" xfId="0" applyNumberFormat="1" applyFont="1" applyBorder="1" applyAlignment="1">
      <alignment horizontal="center" vertical="top" wrapText="1"/>
    </xf>
    <xf numFmtId="2" fontId="51" fillId="0" borderId="10" xfId="0" applyNumberFormat="1" applyFont="1" applyBorder="1" applyAlignment="1">
      <alignment horizontal="center" vertical="top" wrapText="1"/>
    </xf>
    <xf numFmtId="2" fontId="51" fillId="0" borderId="12" xfId="0" applyNumberFormat="1" applyFont="1" applyBorder="1" applyAlignment="1">
      <alignment horizontal="center" vertical="top" wrapText="1"/>
    </xf>
    <xf numFmtId="0" fontId="51" fillId="0" borderId="10" xfId="0" applyFont="1" applyBorder="1" applyAlignment="1">
      <alignment horizontal="center"/>
    </xf>
    <xf numFmtId="0" fontId="54" fillId="4" borderId="18" xfId="0" applyFont="1" applyFill="1" applyBorder="1" applyAlignment="1">
      <alignment horizontal="center" vertical="top" wrapText="1"/>
    </xf>
    <xf numFmtId="0" fontId="54" fillId="4" borderId="19" xfId="0" applyFont="1" applyFill="1" applyBorder="1" applyAlignment="1">
      <alignment horizontal="center" vertical="top" wrapText="1"/>
    </xf>
    <xf numFmtId="0" fontId="54" fillId="0" borderId="20" xfId="0" applyFont="1" applyBorder="1" applyAlignment="1">
      <alignment horizontal="right" vertical="top" wrapText="1"/>
    </xf>
    <xf numFmtId="0" fontId="54" fillId="0" borderId="21" xfId="0" applyFont="1" applyBorder="1" applyAlignment="1">
      <alignment horizontal="right" vertical="top" wrapText="1"/>
    </xf>
    <xf numFmtId="0" fontId="54" fillId="4" borderId="22" xfId="0" applyFont="1" applyFill="1" applyBorder="1" applyAlignment="1">
      <alignment horizontal="right" vertical="top" wrapText="1"/>
    </xf>
    <xf numFmtId="0" fontId="54" fillId="4" borderId="18" xfId="0" applyFont="1" applyFill="1" applyBorder="1" applyAlignment="1">
      <alignment horizontal="righ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54" fillId="4" borderId="15" xfId="0" applyFont="1" applyFill="1" applyBorder="1" applyAlignment="1">
      <alignment horizontal="right" vertical="top" wrapText="1"/>
    </xf>
    <xf numFmtId="0" fontId="54" fillId="4" borderId="16" xfId="0" applyFont="1" applyFill="1" applyBorder="1" applyAlignment="1">
      <alignment horizontal="righ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53" fillId="0" borderId="0" xfId="0" applyFont="1" applyAlignment="1">
      <alignment horizontal="justify"/>
    </xf>
    <xf numFmtId="0" fontId="53" fillId="0" borderId="0" xfId="0" applyFont="1" applyAlignment="1">
      <alignment horizontal="justify" wrapText="1"/>
    </xf>
    <xf numFmtId="0" fontId="54" fillId="4" borderId="29" xfId="0" applyFont="1" applyFill="1" applyBorder="1" applyAlignment="1">
      <alignment horizontal="center" vertical="center" wrapText="1"/>
    </xf>
    <xf numFmtId="0" fontId="54" fillId="4" borderId="30" xfId="0" applyFont="1" applyFill="1" applyBorder="1" applyAlignment="1">
      <alignment horizontal="center" vertical="center" wrapText="1"/>
    </xf>
    <xf numFmtId="0" fontId="54" fillId="4" borderId="31" xfId="0" applyFont="1" applyFill="1" applyBorder="1" applyAlignment="1">
      <alignment horizontal="center" vertical="center" wrapText="1"/>
    </xf>
    <xf numFmtId="0" fontId="54" fillId="4" borderId="32" xfId="0" applyFont="1" applyFill="1" applyBorder="1" applyAlignment="1">
      <alignment horizontal="center" vertical="center" wrapText="1"/>
    </xf>
    <xf numFmtId="0" fontId="55" fillId="0" borderId="0" xfId="0" applyFont="1" applyAlignment="1">
      <alignment horizontal="center"/>
    </xf>
    <xf numFmtId="0" fontId="56" fillId="4" borderId="33" xfId="0" applyFont="1" applyFill="1" applyBorder="1" applyAlignment="1">
      <alignment horizontal="right"/>
    </xf>
    <xf numFmtId="0" fontId="56" fillId="4" borderId="34" xfId="0" applyFont="1" applyFill="1" applyBorder="1" applyAlignment="1">
      <alignment horizontal="right"/>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54" fillId="4" borderId="22" xfId="0" applyFont="1" applyFill="1" applyBorder="1" applyAlignment="1">
      <alignment horizontal="center" vertical="center" wrapText="1"/>
    </xf>
    <xf numFmtId="0" fontId="54" fillId="4" borderId="13" xfId="0" applyFont="1" applyFill="1" applyBorder="1" applyAlignment="1">
      <alignment horizontal="center" vertical="center" wrapText="1"/>
    </xf>
    <xf numFmtId="0" fontId="54" fillId="4" borderId="18"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4" fillId="4" borderId="13"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4" borderId="36"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51" fillId="0" borderId="37" xfId="0" applyFont="1" applyBorder="1" applyAlignment="1">
      <alignment horizontal="center" vertical="top" wrapText="1"/>
    </xf>
    <xf numFmtId="0" fontId="51" fillId="0" borderId="38" xfId="0" applyFont="1" applyBorder="1" applyAlignment="1">
      <alignment horizontal="center" vertical="top" wrapText="1"/>
    </xf>
    <xf numFmtId="0" fontId="54" fillId="0" borderId="34" xfId="0" applyFont="1" applyBorder="1" applyAlignment="1">
      <alignment horizontal="center" vertical="top" wrapText="1"/>
    </xf>
    <xf numFmtId="0" fontId="54" fillId="0" borderId="35" xfId="0" applyFont="1" applyBorder="1" applyAlignment="1">
      <alignment horizontal="center" vertical="top" wrapText="1"/>
    </xf>
    <xf numFmtId="0" fontId="51" fillId="0" borderId="10" xfId="0" applyFont="1" applyBorder="1" applyAlignment="1">
      <alignment horizontal="center" vertical="top" wrapText="1"/>
    </xf>
    <xf numFmtId="0" fontId="51" fillId="0" borderId="23" xfId="0" applyFont="1" applyBorder="1" applyAlignment="1">
      <alignment horizontal="left" vertical="top" wrapText="1"/>
    </xf>
    <xf numFmtId="0" fontId="51" fillId="0" borderId="24" xfId="0" applyFont="1" applyBorder="1" applyAlignment="1">
      <alignment horizontal="left" vertical="top" wrapText="1"/>
    </xf>
    <xf numFmtId="0" fontId="51" fillId="0" borderId="25" xfId="0" applyFont="1" applyBorder="1" applyAlignment="1">
      <alignment horizontal="left" vertical="top" wrapText="1"/>
    </xf>
    <xf numFmtId="0" fontId="51" fillId="0" borderId="26" xfId="0" applyFont="1" applyBorder="1" applyAlignment="1">
      <alignment horizontal="left" vertical="top" wrapText="1"/>
    </xf>
    <xf numFmtId="0" fontId="51" fillId="0" borderId="27" xfId="0" applyFont="1" applyBorder="1" applyAlignment="1">
      <alignment horizontal="left" vertical="top" wrapText="1"/>
    </xf>
    <xf numFmtId="0" fontId="51" fillId="0" borderId="28" xfId="0" applyFont="1" applyBorder="1" applyAlignment="1">
      <alignment horizontal="left" vertical="top" wrapText="1"/>
    </xf>
    <xf numFmtId="0" fontId="4" fillId="4" borderId="10" xfId="0" applyFont="1" applyFill="1" applyBorder="1" applyAlignment="1">
      <alignment horizontal="center" vertical="center" wrapText="1"/>
    </xf>
    <xf numFmtId="0" fontId="51" fillId="0" borderId="34" xfId="0" applyFont="1" applyBorder="1" applyAlignment="1">
      <alignment horizontal="center" vertical="top" wrapText="1"/>
    </xf>
    <xf numFmtId="0" fontId="51" fillId="0" borderId="35" xfId="0" applyFont="1" applyBorder="1" applyAlignment="1">
      <alignment horizontal="center" vertical="top" wrapText="1"/>
    </xf>
    <xf numFmtId="0" fontId="52" fillId="0" borderId="34" xfId="0" applyFont="1" applyBorder="1" applyAlignment="1">
      <alignment horizontal="center" vertical="top" wrapText="1"/>
    </xf>
    <xf numFmtId="0" fontId="52" fillId="0" borderId="35"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33">
      <selection activeCell="B41" sqref="B41"/>
    </sheetView>
  </sheetViews>
  <sheetFormatPr defaultColWidth="9.140625" defaultRowHeight="15"/>
  <cols>
    <col min="1" max="1" width="23.57421875" style="0" customWidth="1"/>
    <col min="2" max="2" width="43.57421875" style="0" customWidth="1"/>
    <col min="3" max="3" width="10.7109375" style="0" customWidth="1"/>
    <col min="4" max="4" width="11.00390625" style="0" customWidth="1"/>
    <col min="5" max="5" width="10.8515625" style="0" customWidth="1"/>
    <col min="6" max="6" width="10.7109375" style="0" customWidth="1"/>
    <col min="7" max="7" width="10.57421875" style="0" customWidth="1"/>
    <col min="8" max="8" width="10.00390625" style="0" customWidth="1"/>
  </cols>
  <sheetData>
    <row r="1" spans="1:8" ht="18.75">
      <c r="A1" s="61" t="s">
        <v>57</v>
      </c>
      <c r="B1" s="61"/>
      <c r="C1" s="61"/>
      <c r="D1" s="61"/>
      <c r="E1" s="61"/>
      <c r="F1" s="61"/>
      <c r="G1" s="61"/>
      <c r="H1" s="61"/>
    </row>
    <row r="2" ht="15.75" thickBot="1">
      <c r="A2" s="2"/>
    </row>
    <row r="3" spans="1:8" ht="16.5" thickBot="1">
      <c r="A3" s="62" t="s">
        <v>58</v>
      </c>
      <c r="B3" s="63"/>
      <c r="C3" s="64" t="s">
        <v>68</v>
      </c>
      <c r="D3" s="64"/>
      <c r="E3" s="64"/>
      <c r="F3" s="64"/>
      <c r="G3" s="64"/>
      <c r="H3" s="65"/>
    </row>
    <row r="4" ht="15.75" thickBot="1">
      <c r="A4" s="2"/>
    </row>
    <row r="5" spans="1:8" ht="15">
      <c r="A5" s="66" t="s">
        <v>0</v>
      </c>
      <c r="B5" s="68" t="s">
        <v>45</v>
      </c>
      <c r="C5" s="41" t="s">
        <v>1</v>
      </c>
      <c r="D5" s="41"/>
      <c r="E5" s="41"/>
      <c r="F5" s="41"/>
      <c r="G5" s="41"/>
      <c r="H5" s="42"/>
    </row>
    <row r="6" spans="1:8" ht="55.5" customHeight="1">
      <c r="A6" s="67"/>
      <c r="B6" s="69"/>
      <c r="C6" s="8" t="s">
        <v>41</v>
      </c>
      <c r="D6" s="8" t="s">
        <v>42</v>
      </c>
      <c r="E6" s="8" t="s">
        <v>2</v>
      </c>
      <c r="F6" s="8" t="s">
        <v>3</v>
      </c>
      <c r="G6" s="8" t="s">
        <v>43</v>
      </c>
      <c r="H6" s="9" t="s">
        <v>44</v>
      </c>
    </row>
    <row r="7" spans="1:8" ht="15">
      <c r="A7" s="10" t="s">
        <v>4</v>
      </c>
      <c r="B7" s="4"/>
      <c r="C7" s="22">
        <v>0</v>
      </c>
      <c r="D7" s="22">
        <v>0</v>
      </c>
      <c r="E7" s="22">
        <v>0</v>
      </c>
      <c r="F7" s="22">
        <v>0</v>
      </c>
      <c r="G7" s="22">
        <v>0</v>
      </c>
      <c r="H7" s="23">
        <v>0</v>
      </c>
    </row>
    <row r="8" spans="1:8" ht="15">
      <c r="A8" s="10" t="s">
        <v>5</v>
      </c>
      <c r="B8" s="31" t="s">
        <v>88</v>
      </c>
      <c r="C8" s="22">
        <v>0</v>
      </c>
      <c r="D8" s="22">
        <v>0</v>
      </c>
      <c r="E8" s="22">
        <v>0</v>
      </c>
      <c r="F8" s="22">
        <v>1</v>
      </c>
      <c r="G8" s="22">
        <v>1</v>
      </c>
      <c r="H8" s="23">
        <v>0</v>
      </c>
    </row>
    <row r="9" spans="1:8" ht="15">
      <c r="A9" s="10" t="s">
        <v>6</v>
      </c>
      <c r="B9" s="31" t="s">
        <v>102</v>
      </c>
      <c r="C9" s="22">
        <v>0</v>
      </c>
      <c r="D9" s="22">
        <v>0</v>
      </c>
      <c r="E9" s="22">
        <v>1</v>
      </c>
      <c r="F9" s="22">
        <v>1</v>
      </c>
      <c r="G9" s="22">
        <v>1</v>
      </c>
      <c r="H9" s="23">
        <v>1</v>
      </c>
    </row>
    <row r="10" spans="1:8" ht="25.5">
      <c r="A10" s="10" t="s">
        <v>7</v>
      </c>
      <c r="B10" s="31" t="s">
        <v>89</v>
      </c>
      <c r="C10" s="22">
        <v>0</v>
      </c>
      <c r="D10" s="22">
        <v>3</v>
      </c>
      <c r="E10" s="22">
        <v>8</v>
      </c>
      <c r="F10" s="22">
        <v>9</v>
      </c>
      <c r="G10" s="22">
        <v>9</v>
      </c>
      <c r="H10" s="23">
        <v>8</v>
      </c>
    </row>
    <row r="11" spans="1:8" ht="63.75">
      <c r="A11" s="10" t="s">
        <v>8</v>
      </c>
      <c r="B11" s="31" t="s">
        <v>90</v>
      </c>
      <c r="C11" s="22">
        <v>7</v>
      </c>
      <c r="D11" s="22">
        <v>32</v>
      </c>
      <c r="E11" s="22">
        <v>67</v>
      </c>
      <c r="F11" s="22">
        <v>75</v>
      </c>
      <c r="G11" s="22">
        <v>69</v>
      </c>
      <c r="H11" s="23">
        <v>29</v>
      </c>
    </row>
    <row r="12" spans="1:8" ht="38.25">
      <c r="A12" s="10" t="s">
        <v>9</v>
      </c>
      <c r="B12" s="31" t="s">
        <v>91</v>
      </c>
      <c r="C12" s="22">
        <v>31</v>
      </c>
      <c r="D12" s="22">
        <v>61</v>
      </c>
      <c r="E12" s="22">
        <v>25</v>
      </c>
      <c r="F12" s="22">
        <v>21</v>
      </c>
      <c r="G12" s="22">
        <v>21</v>
      </c>
      <c r="H12" s="23">
        <v>51</v>
      </c>
    </row>
    <row r="13" spans="1:8" ht="15">
      <c r="A13" s="10" t="s">
        <v>10</v>
      </c>
      <c r="B13" s="4"/>
      <c r="C13" s="22">
        <v>42</v>
      </c>
      <c r="D13" s="22">
        <v>0</v>
      </c>
      <c r="E13" s="22">
        <v>0</v>
      </c>
      <c r="F13" s="22">
        <v>0</v>
      </c>
      <c r="G13" s="22">
        <v>0</v>
      </c>
      <c r="H13" s="23">
        <v>0</v>
      </c>
    </row>
    <row r="14" spans="1:8" ht="15.75" thickBot="1">
      <c r="A14" s="43" t="s">
        <v>11</v>
      </c>
      <c r="B14" s="44"/>
      <c r="C14" s="29">
        <f aca="true" t="shared" si="0" ref="C14:H14">SUM(C7:C13)</f>
        <v>80</v>
      </c>
      <c r="D14" s="29">
        <f t="shared" si="0"/>
        <v>96</v>
      </c>
      <c r="E14" s="29">
        <f t="shared" si="0"/>
        <v>101</v>
      </c>
      <c r="F14" s="29">
        <f t="shared" si="0"/>
        <v>107</v>
      </c>
      <c r="G14" s="29">
        <f t="shared" si="0"/>
        <v>101</v>
      </c>
      <c r="H14" s="29">
        <f t="shared" si="0"/>
        <v>89</v>
      </c>
    </row>
    <row r="15" ht="15.75" thickBot="1">
      <c r="A15" s="2"/>
    </row>
    <row r="16" spans="1:8" ht="26.25" customHeight="1">
      <c r="A16" s="45" t="s">
        <v>12</v>
      </c>
      <c r="B16" s="46"/>
      <c r="C16" s="47" t="s">
        <v>92</v>
      </c>
      <c r="D16" s="48"/>
      <c r="E16" s="48"/>
      <c r="F16" s="48"/>
      <c r="G16" s="48"/>
      <c r="H16" s="49"/>
    </row>
    <row r="17" spans="1:8" ht="297.75" customHeight="1" thickBot="1">
      <c r="A17" s="50" t="s">
        <v>13</v>
      </c>
      <c r="B17" s="51"/>
      <c r="C17" s="52" t="s">
        <v>93</v>
      </c>
      <c r="D17" s="53"/>
      <c r="E17" s="53"/>
      <c r="F17" s="53"/>
      <c r="G17" s="53"/>
      <c r="H17" s="54"/>
    </row>
    <row r="18" ht="15.75" thickBot="1">
      <c r="A18" s="2"/>
    </row>
    <row r="19" spans="1:7" ht="15" customHeight="1">
      <c r="A19" s="57" t="s">
        <v>51</v>
      </c>
      <c r="B19" s="59" t="s">
        <v>55</v>
      </c>
      <c r="C19" s="41" t="s">
        <v>56</v>
      </c>
      <c r="D19" s="41"/>
      <c r="E19" s="41"/>
      <c r="F19" s="41"/>
      <c r="G19" s="42"/>
    </row>
    <row r="20" spans="1:7" ht="63.75">
      <c r="A20" s="58"/>
      <c r="B20" s="60"/>
      <c r="C20" s="8" t="s">
        <v>50</v>
      </c>
      <c r="D20" s="8" t="s">
        <v>46</v>
      </c>
      <c r="E20" s="8" t="s">
        <v>47</v>
      </c>
      <c r="F20" s="8" t="s">
        <v>48</v>
      </c>
      <c r="G20" s="9" t="s">
        <v>49</v>
      </c>
    </row>
    <row r="21" spans="1:7" ht="19.5" customHeight="1">
      <c r="A21" s="70" t="s">
        <v>14</v>
      </c>
      <c r="B21" s="71"/>
      <c r="C21" s="71"/>
      <c r="D21" s="71"/>
      <c r="E21" s="71"/>
      <c r="F21" s="71"/>
      <c r="G21" s="72"/>
    </row>
    <row r="22" spans="1:7" ht="25.5">
      <c r="A22" s="12" t="s">
        <v>15</v>
      </c>
      <c r="B22" s="31" t="s">
        <v>94</v>
      </c>
      <c r="C22" s="22">
        <v>756.1</v>
      </c>
      <c r="D22" s="22">
        <v>907.6</v>
      </c>
      <c r="E22" s="22">
        <v>883.9</v>
      </c>
      <c r="F22" s="22">
        <v>820.6</v>
      </c>
      <c r="G22" s="23">
        <v>680.9</v>
      </c>
    </row>
    <row r="23" spans="1:7" ht="39">
      <c r="A23" s="12" t="s">
        <v>16</v>
      </c>
      <c r="B23" s="5" t="s">
        <v>69</v>
      </c>
      <c r="C23" s="30">
        <v>249.7</v>
      </c>
      <c r="D23" s="30">
        <v>345.2</v>
      </c>
      <c r="E23" s="30">
        <v>346.1</v>
      </c>
      <c r="F23" s="30">
        <v>224.9</v>
      </c>
      <c r="G23" s="20">
        <v>209.7</v>
      </c>
    </row>
    <row r="24" spans="1:7" ht="25.5">
      <c r="A24" s="12" t="s">
        <v>17</v>
      </c>
      <c r="B24" s="5" t="s">
        <v>70</v>
      </c>
      <c r="C24" s="30">
        <v>16.6</v>
      </c>
      <c r="D24" s="36">
        <v>13</v>
      </c>
      <c r="E24" s="30">
        <v>15.6</v>
      </c>
      <c r="F24" s="30">
        <v>15.6</v>
      </c>
      <c r="G24" s="20">
        <v>15.6</v>
      </c>
    </row>
    <row r="25" spans="1:7" ht="26.25">
      <c r="A25" s="12" t="s">
        <v>18</v>
      </c>
      <c r="B25" s="5" t="s">
        <v>71</v>
      </c>
      <c r="C25" s="30">
        <v>41.4</v>
      </c>
      <c r="D25" s="30">
        <v>60.2</v>
      </c>
      <c r="E25" s="36">
        <v>48</v>
      </c>
      <c r="F25" s="36">
        <v>48</v>
      </c>
      <c r="G25" s="36">
        <v>48</v>
      </c>
    </row>
    <row r="26" spans="1:7" ht="38.25">
      <c r="A26" s="12" t="s">
        <v>19</v>
      </c>
      <c r="B26" s="5" t="s">
        <v>95</v>
      </c>
      <c r="C26" s="36">
        <v>64</v>
      </c>
      <c r="D26" s="30">
        <v>73.5</v>
      </c>
      <c r="E26" s="30">
        <v>59.8</v>
      </c>
      <c r="F26" s="30">
        <v>59.8</v>
      </c>
      <c r="G26" s="20">
        <v>59.8</v>
      </c>
    </row>
    <row r="27" spans="1:7" ht="26.25">
      <c r="A27" s="12" t="s">
        <v>20</v>
      </c>
      <c r="B27" s="5" t="s">
        <v>72</v>
      </c>
      <c r="C27" s="30">
        <v>118.5</v>
      </c>
      <c r="D27" s="30">
        <v>117.3</v>
      </c>
      <c r="E27" s="30">
        <v>145.4</v>
      </c>
      <c r="F27" s="30">
        <v>149.2</v>
      </c>
      <c r="G27" s="20">
        <v>134.1</v>
      </c>
    </row>
    <row r="28" spans="1:7" ht="27.75">
      <c r="A28" s="13" t="s">
        <v>53</v>
      </c>
      <c r="C28" s="30">
        <v>6.44</v>
      </c>
      <c r="D28" s="30">
        <v>5.34</v>
      </c>
      <c r="E28" s="30">
        <v>6.62</v>
      </c>
      <c r="F28" s="30">
        <v>6.79</v>
      </c>
      <c r="G28" s="20">
        <v>6.1</v>
      </c>
    </row>
    <row r="29" spans="1:7" ht="26.25">
      <c r="A29" s="12" t="s">
        <v>21</v>
      </c>
      <c r="B29" s="5" t="s">
        <v>73</v>
      </c>
      <c r="C29" s="30">
        <v>15.7</v>
      </c>
      <c r="D29" s="30">
        <v>33.9</v>
      </c>
      <c r="E29" s="30">
        <v>38.2</v>
      </c>
      <c r="F29" s="30">
        <v>38.2</v>
      </c>
      <c r="G29" s="20">
        <v>34.1</v>
      </c>
    </row>
    <row r="30" spans="1:7" ht="25.5">
      <c r="A30" s="13" t="s">
        <v>52</v>
      </c>
      <c r="B30" s="5"/>
      <c r="C30" s="30">
        <v>14.7</v>
      </c>
      <c r="D30" s="30">
        <v>13.4</v>
      </c>
      <c r="E30" s="30">
        <v>9.7</v>
      </c>
      <c r="F30" s="30">
        <v>9.7</v>
      </c>
      <c r="G30" s="20">
        <v>9.7</v>
      </c>
    </row>
    <row r="31" spans="1:7" ht="53.25" customHeight="1">
      <c r="A31" s="12" t="s">
        <v>22</v>
      </c>
      <c r="B31" s="5" t="s">
        <v>96</v>
      </c>
      <c r="C31" s="30">
        <v>30.2</v>
      </c>
      <c r="D31" s="30">
        <v>28.7</v>
      </c>
      <c r="E31" s="36">
        <v>2</v>
      </c>
      <c r="F31" s="36">
        <v>2</v>
      </c>
      <c r="G31" s="36">
        <v>2</v>
      </c>
    </row>
    <row r="32" spans="1:7" ht="17.25" customHeight="1">
      <c r="A32" s="70" t="s">
        <v>23</v>
      </c>
      <c r="B32" s="71"/>
      <c r="C32" s="71"/>
      <c r="D32" s="71"/>
      <c r="E32" s="71"/>
      <c r="F32" s="71"/>
      <c r="G32" s="72"/>
    </row>
    <row r="33" spans="1:7" ht="89.25">
      <c r="A33" s="14" t="s">
        <v>54</v>
      </c>
      <c r="B33" s="6" t="s">
        <v>24</v>
      </c>
      <c r="C33" s="6" t="s">
        <v>25</v>
      </c>
      <c r="D33" s="6" t="s">
        <v>25</v>
      </c>
      <c r="E33" s="6" t="s">
        <v>25</v>
      </c>
      <c r="F33" s="6" t="s">
        <v>25</v>
      </c>
      <c r="G33" s="15" t="s">
        <v>25</v>
      </c>
    </row>
    <row r="34" spans="1:7" ht="15">
      <c r="A34" s="14"/>
      <c r="B34" s="6"/>
      <c r="C34" s="6"/>
      <c r="D34" s="6"/>
      <c r="E34" s="6"/>
      <c r="F34" s="6"/>
      <c r="G34" s="15"/>
    </row>
    <row r="35" spans="1:7" ht="15.75" thickBot="1">
      <c r="A35" s="16"/>
      <c r="B35" s="17"/>
      <c r="C35" s="18"/>
      <c r="D35" s="18"/>
      <c r="E35" s="18"/>
      <c r="F35" s="18"/>
      <c r="G35" s="19"/>
    </row>
    <row r="36" ht="16.5" thickBot="1">
      <c r="A36" s="1"/>
    </row>
    <row r="37" spans="1:3" ht="15.75">
      <c r="A37" s="73" t="s">
        <v>26</v>
      </c>
      <c r="B37" s="74"/>
      <c r="C37" s="75"/>
    </row>
    <row r="38" spans="1:3" ht="38.25">
      <c r="A38" s="10" t="s">
        <v>27</v>
      </c>
      <c r="B38" s="3" t="s">
        <v>28</v>
      </c>
      <c r="C38" s="20" t="s">
        <v>29</v>
      </c>
    </row>
    <row r="39" spans="1:3" ht="15">
      <c r="A39" s="10" t="s">
        <v>59</v>
      </c>
      <c r="B39" s="3">
        <v>2008</v>
      </c>
      <c r="C39" s="20" t="s">
        <v>60</v>
      </c>
    </row>
    <row r="40" spans="1:3" ht="15">
      <c r="A40" s="10" t="s">
        <v>59</v>
      </c>
      <c r="B40" s="3">
        <v>2008</v>
      </c>
      <c r="C40" s="20" t="s">
        <v>60</v>
      </c>
    </row>
    <row r="41" spans="1:3" ht="15">
      <c r="A41" s="25" t="s">
        <v>62</v>
      </c>
      <c r="B41" s="22">
        <v>2008</v>
      </c>
      <c r="C41" s="20" t="s">
        <v>60</v>
      </c>
    </row>
    <row r="42" spans="1:3" ht="15">
      <c r="A42" s="25" t="s">
        <v>63</v>
      </c>
      <c r="B42" s="22">
        <v>2007</v>
      </c>
      <c r="C42" s="20" t="s">
        <v>60</v>
      </c>
    </row>
    <row r="43" spans="1:3" ht="15">
      <c r="A43" s="25" t="s">
        <v>63</v>
      </c>
      <c r="B43" s="22">
        <v>2007</v>
      </c>
      <c r="C43" s="20" t="s">
        <v>60</v>
      </c>
    </row>
    <row r="47" spans="1:7" ht="15">
      <c r="A47" s="7" t="s">
        <v>30</v>
      </c>
      <c r="B47" s="7"/>
      <c r="C47" s="7"/>
      <c r="D47" s="7"/>
      <c r="E47" s="7"/>
      <c r="F47" s="7"/>
      <c r="G47" s="7"/>
    </row>
    <row r="48" spans="1:7" ht="15">
      <c r="A48" s="7" t="s">
        <v>31</v>
      </c>
      <c r="B48" s="7"/>
      <c r="C48" s="7"/>
      <c r="D48" s="7"/>
      <c r="E48" s="7"/>
      <c r="F48" s="7"/>
      <c r="G48" s="7"/>
    </row>
    <row r="49" spans="1:7" ht="15">
      <c r="A49" s="7"/>
      <c r="B49" s="7"/>
      <c r="C49" s="7"/>
      <c r="D49" s="7"/>
      <c r="E49" s="7"/>
      <c r="F49" s="7"/>
      <c r="G49" s="7"/>
    </row>
    <row r="50" spans="1:7" ht="28.5" customHeight="1">
      <c r="A50" s="56" t="s">
        <v>32</v>
      </c>
      <c r="B50" s="56"/>
      <c r="C50" s="56"/>
      <c r="D50" s="56"/>
      <c r="E50" s="56"/>
      <c r="F50" s="56"/>
      <c r="G50" s="56"/>
    </row>
    <row r="51" spans="1:7" ht="24" customHeight="1">
      <c r="A51" s="56" t="s">
        <v>33</v>
      </c>
      <c r="B51" s="56"/>
      <c r="C51" s="56"/>
      <c r="D51" s="56"/>
      <c r="E51" s="56"/>
      <c r="F51" s="56"/>
      <c r="G51" s="56"/>
    </row>
    <row r="52" spans="1:7" ht="15">
      <c r="A52" s="56" t="s">
        <v>34</v>
      </c>
      <c r="B52" s="56"/>
      <c r="C52" s="56"/>
      <c r="D52" s="56"/>
      <c r="E52" s="56"/>
      <c r="F52" s="56"/>
      <c r="G52" s="56"/>
    </row>
    <row r="53" spans="1:7" ht="15">
      <c r="A53" s="56" t="s">
        <v>35</v>
      </c>
      <c r="B53" s="56"/>
      <c r="C53" s="56"/>
      <c r="D53" s="56"/>
      <c r="E53" s="56"/>
      <c r="F53" s="56"/>
      <c r="G53" s="56"/>
    </row>
    <row r="54" spans="1:7" ht="15">
      <c r="A54" s="55" t="s">
        <v>36</v>
      </c>
      <c r="B54" s="55"/>
      <c r="C54" s="55"/>
      <c r="D54" s="55"/>
      <c r="E54" s="55"/>
      <c r="F54" s="55"/>
      <c r="G54" s="55"/>
    </row>
    <row r="55" spans="1:7" ht="60.75" customHeight="1">
      <c r="A55" s="56" t="s">
        <v>37</v>
      </c>
      <c r="B55" s="56"/>
      <c r="C55" s="56"/>
      <c r="D55" s="56"/>
      <c r="E55" s="56"/>
      <c r="F55" s="56"/>
      <c r="G55" s="56"/>
    </row>
    <row r="56" spans="1:7" ht="15">
      <c r="A56" s="55" t="s">
        <v>38</v>
      </c>
      <c r="B56" s="55"/>
      <c r="C56" s="55"/>
      <c r="D56" s="55"/>
      <c r="E56" s="55"/>
      <c r="F56" s="55"/>
      <c r="G56" s="55"/>
    </row>
    <row r="57" spans="1:7" ht="15">
      <c r="A57" s="56" t="s">
        <v>39</v>
      </c>
      <c r="B57" s="56"/>
      <c r="C57" s="56"/>
      <c r="D57" s="56"/>
      <c r="E57" s="56"/>
      <c r="F57" s="56"/>
      <c r="G57" s="56"/>
    </row>
    <row r="58" spans="1:7" ht="15">
      <c r="A58" s="56" t="s">
        <v>40</v>
      </c>
      <c r="B58" s="56"/>
      <c r="C58" s="56"/>
      <c r="D58" s="56"/>
      <c r="E58" s="56"/>
      <c r="F58" s="56"/>
      <c r="G58" s="56"/>
    </row>
  </sheetData>
  <sheetProtection/>
  <mergeCells count="26">
    <mergeCell ref="A58:G58"/>
    <mergeCell ref="A21:G21"/>
    <mergeCell ref="A32:G32"/>
    <mergeCell ref="A37:C37"/>
    <mergeCell ref="A50:G50"/>
    <mergeCell ref="A51:G51"/>
    <mergeCell ref="A52:G52"/>
    <mergeCell ref="A53:G53"/>
    <mergeCell ref="A54:G54"/>
    <mergeCell ref="A55:G55"/>
    <mergeCell ref="A56:G56"/>
    <mergeCell ref="A57:G57"/>
    <mergeCell ref="A19:A20"/>
    <mergeCell ref="B19:B20"/>
    <mergeCell ref="C19:G19"/>
    <mergeCell ref="A1:H1"/>
    <mergeCell ref="A3:B3"/>
    <mergeCell ref="C3:H3"/>
    <mergeCell ref="A5:A6"/>
    <mergeCell ref="B5:B6"/>
    <mergeCell ref="C5:H5"/>
    <mergeCell ref="A14:B14"/>
    <mergeCell ref="A16:B16"/>
    <mergeCell ref="C16:H16"/>
    <mergeCell ref="A17:B17"/>
    <mergeCell ref="C17:H1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36">
      <selection activeCell="F44" sqref="F44"/>
    </sheetView>
  </sheetViews>
  <sheetFormatPr defaultColWidth="9.140625" defaultRowHeight="15"/>
  <cols>
    <col min="1" max="1" width="23.57421875" style="0" customWidth="1"/>
    <col min="2" max="2" width="43.57421875" style="0" customWidth="1"/>
    <col min="3" max="3" width="10.7109375" style="0" customWidth="1"/>
    <col min="4" max="4" width="11.00390625" style="0" customWidth="1"/>
    <col min="5" max="5" width="10.8515625" style="0" customWidth="1"/>
    <col min="6" max="6" width="10.7109375" style="0" customWidth="1"/>
    <col min="7" max="7" width="10.57421875" style="0" customWidth="1"/>
    <col min="8" max="8" width="10.00390625" style="0" customWidth="1"/>
  </cols>
  <sheetData>
    <row r="1" spans="1:8" ht="18.75">
      <c r="A1" s="61" t="s">
        <v>57</v>
      </c>
      <c r="B1" s="61"/>
      <c r="C1" s="61"/>
      <c r="D1" s="61"/>
      <c r="E1" s="61"/>
      <c r="F1" s="61"/>
      <c r="G1" s="61"/>
      <c r="H1" s="61"/>
    </row>
    <row r="2" ht="15.75" thickBot="1">
      <c r="A2" s="2"/>
    </row>
    <row r="3" spans="1:8" ht="16.5" thickBot="1">
      <c r="A3" s="62" t="s">
        <v>58</v>
      </c>
      <c r="B3" s="63"/>
      <c r="C3" s="78" t="s">
        <v>86</v>
      </c>
      <c r="D3" s="78"/>
      <c r="E3" s="78"/>
      <c r="F3" s="78"/>
      <c r="G3" s="78"/>
      <c r="H3" s="79"/>
    </row>
    <row r="4" ht="15.75" thickBot="1">
      <c r="A4" s="2"/>
    </row>
    <row r="5" spans="1:8" ht="15">
      <c r="A5" s="66" t="s">
        <v>0</v>
      </c>
      <c r="B5" s="68" t="s">
        <v>45</v>
      </c>
      <c r="C5" s="41" t="s">
        <v>1</v>
      </c>
      <c r="D5" s="41"/>
      <c r="E5" s="41"/>
      <c r="F5" s="41"/>
      <c r="G5" s="41"/>
      <c r="H5" s="42"/>
    </row>
    <row r="6" spans="1:8" ht="55.5" customHeight="1">
      <c r="A6" s="67"/>
      <c r="B6" s="69"/>
      <c r="C6" s="8" t="s">
        <v>41</v>
      </c>
      <c r="D6" s="8" t="s">
        <v>42</v>
      </c>
      <c r="E6" s="8" t="s">
        <v>2</v>
      </c>
      <c r="F6" s="8" t="s">
        <v>3</v>
      </c>
      <c r="G6" s="8" t="s">
        <v>43</v>
      </c>
      <c r="H6" s="9" t="s">
        <v>44</v>
      </c>
    </row>
    <row r="7" spans="1:8" ht="15">
      <c r="A7" s="10" t="s">
        <v>4</v>
      </c>
      <c r="B7" s="4"/>
      <c r="C7" s="22">
        <v>0</v>
      </c>
      <c r="D7" s="22">
        <v>0</v>
      </c>
      <c r="E7" s="22">
        <v>0</v>
      </c>
      <c r="F7" s="22">
        <v>0</v>
      </c>
      <c r="G7" s="22">
        <v>0</v>
      </c>
      <c r="H7" s="23">
        <v>0</v>
      </c>
    </row>
    <row r="8" spans="1:8" ht="15">
      <c r="A8" s="10" t="s">
        <v>5</v>
      </c>
      <c r="B8" s="26"/>
      <c r="C8" s="26">
        <v>0</v>
      </c>
      <c r="D8" s="26">
        <v>0</v>
      </c>
      <c r="E8" s="26">
        <v>0</v>
      </c>
      <c r="F8" s="26">
        <v>0</v>
      </c>
      <c r="G8" s="26">
        <v>0</v>
      </c>
      <c r="H8" s="26">
        <v>0</v>
      </c>
    </row>
    <row r="9" spans="1:8" ht="15">
      <c r="A9" s="10" t="s">
        <v>6</v>
      </c>
      <c r="B9" s="28" t="s">
        <v>81</v>
      </c>
      <c r="C9" s="26">
        <v>0</v>
      </c>
      <c r="D9" s="26">
        <f>5+1</f>
        <v>6</v>
      </c>
      <c r="E9" s="26">
        <f>5+1</f>
        <v>6</v>
      </c>
      <c r="F9" s="26">
        <f>6</f>
        <v>6</v>
      </c>
      <c r="G9" s="26">
        <f>6</f>
        <v>6</v>
      </c>
      <c r="H9" s="20">
        <v>0</v>
      </c>
    </row>
    <row r="10" spans="1:8" ht="25.5">
      <c r="A10" s="10" t="s">
        <v>7</v>
      </c>
      <c r="B10" s="28" t="s">
        <v>82</v>
      </c>
      <c r="C10" s="26">
        <f>17+2</f>
        <v>19</v>
      </c>
      <c r="D10" s="26">
        <f>109+264+18+30-45</f>
        <v>376</v>
      </c>
      <c r="E10" s="26">
        <f>109+264+18+30+16-30</f>
        <v>407</v>
      </c>
      <c r="F10" s="26">
        <f>109+264+18+46</f>
        <v>437</v>
      </c>
      <c r="G10" s="26">
        <f>109+264+18+46</f>
        <v>437</v>
      </c>
      <c r="H10" s="20">
        <f>114+45+19+6</f>
        <v>184</v>
      </c>
    </row>
    <row r="11" spans="1:8" ht="15">
      <c r="A11" s="10" t="s">
        <v>8</v>
      </c>
      <c r="B11" s="28" t="s">
        <v>83</v>
      </c>
      <c r="C11" s="26">
        <v>414</v>
      </c>
      <c r="D11" s="26">
        <f>86-6</f>
        <v>80</v>
      </c>
      <c r="E11" s="26">
        <f>86-4</f>
        <v>82</v>
      </c>
      <c r="F11" s="26">
        <v>86</v>
      </c>
      <c r="G11" s="26">
        <v>86</v>
      </c>
      <c r="H11" s="20">
        <f>219+40+86</f>
        <v>345</v>
      </c>
    </row>
    <row r="12" spans="1:8" ht="38.25">
      <c r="A12" s="10" t="s">
        <v>9</v>
      </c>
      <c r="B12" s="28" t="s">
        <v>84</v>
      </c>
      <c r="C12" s="26">
        <v>0</v>
      </c>
      <c r="D12" s="26">
        <f>5+101+9+1+7+7+65+230+42+1+11+10.5+111+2+7+10+90+2+7+1+2+3+1+19+1+1+1+1+30+1+2+1+1-100.5</f>
        <v>683</v>
      </c>
      <c r="E12" s="26">
        <f>298+765.5+50+80+8+237-30.5</f>
        <v>1408</v>
      </c>
      <c r="F12" s="26">
        <f>296+761+2+49+124+236+6</f>
        <v>1474</v>
      </c>
      <c r="G12" s="26">
        <v>1463</v>
      </c>
      <c r="H12" s="20">
        <f>5+103+8+5+8+33+262+1+42+6+10+1+19+1+1+1+46+5+2+1+97+85+5</f>
        <v>747</v>
      </c>
    </row>
    <row r="13" spans="1:8" ht="38.25">
      <c r="A13" s="10" t="s">
        <v>10</v>
      </c>
      <c r="B13" s="28" t="s">
        <v>85</v>
      </c>
      <c r="C13" s="26">
        <v>1412</v>
      </c>
      <c r="D13" s="26">
        <f>103+32+27+7+12+34+265+47+84+38+43.5+129.5+4+18+19+5+3+1+4+30+7+7+2+5-92</f>
        <v>835</v>
      </c>
      <c r="E13" s="26">
        <f>14+29+91.5+90+1+5+3+5+4+24-38.5</f>
        <v>228</v>
      </c>
      <c r="F13" s="26">
        <f>14+28+1+38+29+24.5+92+1+5+7+9+4+24+13.5</f>
        <v>290</v>
      </c>
      <c r="G13" s="26">
        <v>283</v>
      </c>
      <c r="H13" s="20">
        <f>103+28+29+7+7+6+1+28+1+263+1+57+83+37+9+26.5+23.5+90+8+19+4+3+1+1+5+46+11+11+6+1+1+9+2+1+22+10+5</f>
        <v>966</v>
      </c>
    </row>
    <row r="14" spans="1:8" ht="15.75" thickBot="1">
      <c r="A14" s="43" t="s">
        <v>11</v>
      </c>
      <c r="B14" s="44"/>
      <c r="C14" s="32">
        <f aca="true" t="shared" si="0" ref="C14:H14">SUM(C7:C13)</f>
        <v>1845</v>
      </c>
      <c r="D14" s="32">
        <f t="shared" si="0"/>
        <v>1980</v>
      </c>
      <c r="E14" s="32">
        <f t="shared" si="0"/>
        <v>2131</v>
      </c>
      <c r="F14" s="32">
        <f t="shared" si="0"/>
        <v>2293</v>
      </c>
      <c r="G14" s="32">
        <f t="shared" si="0"/>
        <v>2275</v>
      </c>
      <c r="H14" s="32">
        <f t="shared" si="0"/>
        <v>2242</v>
      </c>
    </row>
    <row r="15" ht="33" customHeight="1" thickBot="1">
      <c r="A15" s="2"/>
    </row>
    <row r="16" spans="1:8" ht="17.25" customHeight="1">
      <c r="A16" s="45" t="s">
        <v>12</v>
      </c>
      <c r="B16" s="46"/>
      <c r="C16" s="81" t="s">
        <v>87</v>
      </c>
      <c r="D16" s="82"/>
      <c r="E16" s="82"/>
      <c r="F16" s="82"/>
      <c r="G16" s="82"/>
      <c r="H16" s="83"/>
    </row>
    <row r="17" spans="1:8" ht="346.5" customHeight="1" thickBot="1">
      <c r="A17" s="50" t="s">
        <v>13</v>
      </c>
      <c r="B17" s="51"/>
      <c r="C17" s="84" t="s">
        <v>103</v>
      </c>
      <c r="D17" s="85"/>
      <c r="E17" s="85"/>
      <c r="F17" s="85"/>
      <c r="G17" s="85"/>
      <c r="H17" s="86"/>
    </row>
    <row r="18" ht="15.75" thickBot="1">
      <c r="A18" s="2"/>
    </row>
    <row r="19" spans="1:7" ht="15" customHeight="1">
      <c r="A19" s="57" t="s">
        <v>51</v>
      </c>
      <c r="B19" s="59" t="s">
        <v>55</v>
      </c>
      <c r="C19" s="41" t="s">
        <v>56</v>
      </c>
      <c r="D19" s="41"/>
      <c r="E19" s="41"/>
      <c r="F19" s="41"/>
      <c r="G19" s="42"/>
    </row>
    <row r="20" spans="1:7" ht="63.75">
      <c r="A20" s="58"/>
      <c r="B20" s="60"/>
      <c r="C20" s="8" t="s">
        <v>50</v>
      </c>
      <c r="D20" s="8" t="s">
        <v>46</v>
      </c>
      <c r="E20" s="8" t="s">
        <v>47</v>
      </c>
      <c r="F20" s="8" t="s">
        <v>48</v>
      </c>
      <c r="G20" s="9" t="s">
        <v>49</v>
      </c>
    </row>
    <row r="21" spans="1:7" ht="19.5" customHeight="1">
      <c r="A21" s="70" t="s">
        <v>14</v>
      </c>
      <c r="B21" s="71"/>
      <c r="C21" s="71"/>
      <c r="D21" s="71"/>
      <c r="E21" s="71"/>
      <c r="F21" s="71"/>
      <c r="G21" s="72"/>
    </row>
    <row r="22" spans="1:7" ht="38.25">
      <c r="A22" s="12" t="s">
        <v>15</v>
      </c>
      <c r="B22" s="31" t="s">
        <v>74</v>
      </c>
      <c r="C22" s="22">
        <v>15025.2</v>
      </c>
      <c r="D22" s="22">
        <v>16350.4</v>
      </c>
      <c r="E22" s="22">
        <v>17116.1</v>
      </c>
      <c r="F22" s="22">
        <v>15535.2</v>
      </c>
      <c r="G22" s="24">
        <v>14698.6</v>
      </c>
    </row>
    <row r="23" spans="1:7" ht="39">
      <c r="A23" s="12" t="s">
        <v>16</v>
      </c>
      <c r="B23" s="5" t="s">
        <v>69</v>
      </c>
      <c r="C23" s="30">
        <v>4802.1</v>
      </c>
      <c r="D23" s="30">
        <v>5264.7</v>
      </c>
      <c r="E23" s="36">
        <v>5856</v>
      </c>
      <c r="F23" s="30">
        <v>3977.6</v>
      </c>
      <c r="G23" s="37">
        <v>3776</v>
      </c>
    </row>
    <row r="24" spans="1:7" ht="25.5">
      <c r="A24" s="12" t="s">
        <v>17</v>
      </c>
      <c r="B24" s="5" t="s">
        <v>75</v>
      </c>
      <c r="C24" s="30">
        <v>46.4</v>
      </c>
      <c r="D24" s="30">
        <v>43.4</v>
      </c>
      <c r="E24" s="30">
        <v>41.5</v>
      </c>
      <c r="F24" s="30">
        <v>17.1</v>
      </c>
      <c r="G24" s="37">
        <v>21.7</v>
      </c>
    </row>
    <row r="25" spans="1:7" ht="26.25">
      <c r="A25" s="12" t="s">
        <v>18</v>
      </c>
      <c r="B25" s="5" t="s">
        <v>71</v>
      </c>
      <c r="C25" s="30">
        <v>879.4</v>
      </c>
      <c r="D25" s="30">
        <v>1012.5</v>
      </c>
      <c r="E25" s="30">
        <v>1107.3</v>
      </c>
      <c r="F25" s="30">
        <v>1069.2</v>
      </c>
      <c r="G25" s="37">
        <v>1566.1</v>
      </c>
    </row>
    <row r="26" spans="1:7" ht="68.25" customHeight="1">
      <c r="A26" s="12" t="s">
        <v>19</v>
      </c>
      <c r="B26" s="5" t="s">
        <v>104</v>
      </c>
      <c r="C26" s="30">
        <v>1039.8</v>
      </c>
      <c r="D26" s="30">
        <v>1038.6</v>
      </c>
      <c r="E26" s="30">
        <v>1154.2</v>
      </c>
      <c r="F26" s="30">
        <v>1126.8</v>
      </c>
      <c r="G26" s="37">
        <v>1204.1</v>
      </c>
    </row>
    <row r="27" spans="1:7" ht="26.25">
      <c r="A27" s="12" t="s">
        <v>20</v>
      </c>
      <c r="B27" s="5" t="s">
        <v>76</v>
      </c>
      <c r="C27" s="30">
        <v>2402.2</v>
      </c>
      <c r="D27" s="30">
        <v>3224.3</v>
      </c>
      <c r="E27" s="30">
        <v>3832.9</v>
      </c>
      <c r="F27" s="30">
        <v>2397.3</v>
      </c>
      <c r="G27" s="37">
        <v>3160.1</v>
      </c>
    </row>
    <row r="28" spans="1:7" ht="27.75">
      <c r="A28" s="13" t="s">
        <v>53</v>
      </c>
      <c r="B28" s="5"/>
      <c r="C28" s="38">
        <v>3.7</v>
      </c>
      <c r="D28" s="30">
        <v>4.68</v>
      </c>
      <c r="E28" s="30">
        <v>5.27</v>
      </c>
      <c r="F28" s="30">
        <v>3.32</v>
      </c>
      <c r="G28" s="39">
        <v>4.4</v>
      </c>
    </row>
    <row r="29" spans="1:7" ht="26.25">
      <c r="A29" s="12" t="s">
        <v>21</v>
      </c>
      <c r="B29" s="5" t="s">
        <v>77</v>
      </c>
      <c r="C29" s="30">
        <v>0.3</v>
      </c>
      <c r="D29" s="30">
        <v>16.8</v>
      </c>
      <c r="E29" s="30">
        <v>40.3</v>
      </c>
      <c r="F29" s="30">
        <v>40.3</v>
      </c>
      <c r="G29" s="37">
        <v>41.3</v>
      </c>
    </row>
    <row r="30" spans="1:7" ht="25.5">
      <c r="A30" s="13" t="s">
        <v>52</v>
      </c>
      <c r="B30" s="5" t="s">
        <v>80</v>
      </c>
      <c r="C30" s="30">
        <v>12.9</v>
      </c>
      <c r="D30" s="30">
        <v>11.4</v>
      </c>
      <c r="E30" s="30">
        <v>21.2</v>
      </c>
      <c r="F30" s="30">
        <v>15.7</v>
      </c>
      <c r="G30" s="37">
        <v>0.9</v>
      </c>
    </row>
    <row r="31" spans="1:7" ht="63.75">
      <c r="A31" s="12" t="s">
        <v>22</v>
      </c>
      <c r="B31" s="5" t="s">
        <v>78</v>
      </c>
      <c r="C31" s="30">
        <v>46.3</v>
      </c>
      <c r="D31" s="30">
        <v>61.6</v>
      </c>
      <c r="E31" s="36">
        <v>161</v>
      </c>
      <c r="F31" s="36">
        <v>126</v>
      </c>
      <c r="G31" s="37">
        <v>127</v>
      </c>
    </row>
    <row r="32" spans="1:7" ht="17.25" customHeight="1">
      <c r="A32" s="70"/>
      <c r="B32" s="71"/>
      <c r="C32" s="71"/>
      <c r="D32" s="71"/>
      <c r="E32" s="71"/>
      <c r="F32" s="71"/>
      <c r="G32" s="72"/>
    </row>
    <row r="33" spans="1:7" ht="89.25">
      <c r="A33" s="14" t="s">
        <v>54</v>
      </c>
      <c r="B33" s="6" t="s">
        <v>24</v>
      </c>
      <c r="C33" s="6" t="s">
        <v>25</v>
      </c>
      <c r="D33" s="6" t="s">
        <v>25</v>
      </c>
      <c r="E33" s="6" t="s">
        <v>25</v>
      </c>
      <c r="F33" s="6" t="s">
        <v>25</v>
      </c>
      <c r="G33" s="15" t="s">
        <v>25</v>
      </c>
    </row>
    <row r="34" spans="1:7" ht="15">
      <c r="A34" s="14"/>
      <c r="B34" s="6"/>
      <c r="C34" s="6"/>
      <c r="D34" s="6"/>
      <c r="E34" s="6"/>
      <c r="F34" s="6"/>
      <c r="G34" s="15"/>
    </row>
    <row r="35" spans="1:7" ht="15.75" thickBot="1">
      <c r="A35" s="16"/>
      <c r="B35" s="17"/>
      <c r="C35" s="18"/>
      <c r="D35" s="18"/>
      <c r="E35" s="18"/>
      <c r="F35" s="18"/>
      <c r="G35" s="19"/>
    </row>
    <row r="36" ht="15.75">
      <c r="A36" s="1"/>
    </row>
    <row r="37" spans="1:4" ht="15.75" customHeight="1">
      <c r="A37" s="87" t="s">
        <v>26</v>
      </c>
      <c r="B37" s="87"/>
      <c r="C37" s="87"/>
      <c r="D37" s="87"/>
    </row>
    <row r="38" spans="1:4" ht="15" customHeight="1">
      <c r="A38" s="3" t="s">
        <v>27</v>
      </c>
      <c r="B38" s="3" t="s">
        <v>28</v>
      </c>
      <c r="C38" s="80" t="s">
        <v>29</v>
      </c>
      <c r="D38" s="80"/>
    </row>
    <row r="39" spans="1:4" ht="29.25" customHeight="1">
      <c r="A39" s="3" t="s">
        <v>59</v>
      </c>
      <c r="B39" s="3">
        <v>2008</v>
      </c>
      <c r="C39" s="80" t="s">
        <v>61</v>
      </c>
      <c r="D39" s="80"/>
    </row>
    <row r="40" spans="1:4" ht="28.5" customHeight="1">
      <c r="A40" s="3" t="s">
        <v>59</v>
      </c>
      <c r="B40" s="3">
        <v>2008</v>
      </c>
      <c r="C40" s="80" t="s">
        <v>64</v>
      </c>
      <c r="D40" s="80"/>
    </row>
    <row r="41" spans="1:4" ht="29.25" customHeight="1">
      <c r="A41" s="3" t="s">
        <v>59</v>
      </c>
      <c r="B41" s="3">
        <v>2008</v>
      </c>
      <c r="C41" s="80" t="s">
        <v>65</v>
      </c>
      <c r="D41" s="80"/>
    </row>
    <row r="42" spans="1:4" ht="28.5" customHeight="1">
      <c r="A42" s="3" t="s">
        <v>59</v>
      </c>
      <c r="B42" s="3">
        <v>2008</v>
      </c>
      <c r="C42" s="76" t="s">
        <v>66</v>
      </c>
      <c r="D42" s="77"/>
    </row>
    <row r="43" spans="1:4" ht="30" customHeight="1">
      <c r="A43" s="3" t="s">
        <v>59</v>
      </c>
      <c r="B43" s="3">
        <v>2008</v>
      </c>
      <c r="C43" s="76" t="s">
        <v>67</v>
      </c>
      <c r="D43" s="77"/>
    </row>
    <row r="44" spans="1:4" ht="30.75" customHeight="1">
      <c r="A44" s="3" t="s">
        <v>59</v>
      </c>
      <c r="B44" s="3">
        <v>2008</v>
      </c>
      <c r="C44" s="76" t="s">
        <v>79</v>
      </c>
      <c r="D44" s="77"/>
    </row>
    <row r="45" spans="1:4" ht="25.5" customHeight="1">
      <c r="A45" s="40" t="s">
        <v>105</v>
      </c>
      <c r="B45" s="40">
        <v>2002</v>
      </c>
      <c r="C45" s="76" t="s">
        <v>106</v>
      </c>
      <c r="D45" s="77"/>
    </row>
    <row r="48" spans="1:7" ht="15">
      <c r="A48" s="7" t="s">
        <v>30</v>
      </c>
      <c r="B48" s="7"/>
      <c r="C48" s="7"/>
      <c r="D48" s="7"/>
      <c r="E48" s="7"/>
      <c r="F48" s="7"/>
      <c r="G48" s="7"/>
    </row>
    <row r="49" spans="1:7" ht="15">
      <c r="A49" s="7" t="s">
        <v>31</v>
      </c>
      <c r="B49" s="7"/>
      <c r="C49" s="7"/>
      <c r="D49" s="7"/>
      <c r="E49" s="7"/>
      <c r="F49" s="7"/>
      <c r="G49" s="7"/>
    </row>
    <row r="50" spans="1:7" ht="15">
      <c r="A50" s="7"/>
      <c r="B50" s="7"/>
      <c r="C50" s="7"/>
      <c r="D50" s="7"/>
      <c r="E50" s="7"/>
      <c r="F50" s="7"/>
      <c r="G50" s="7"/>
    </row>
    <row r="51" spans="1:7" ht="27" customHeight="1">
      <c r="A51" s="56" t="s">
        <v>32</v>
      </c>
      <c r="B51" s="56"/>
      <c r="C51" s="56"/>
      <c r="D51" s="56"/>
      <c r="E51" s="56"/>
      <c r="F51" s="56"/>
      <c r="G51" s="56"/>
    </row>
    <row r="52" spans="1:7" ht="27.75" customHeight="1">
      <c r="A52" s="56" t="s">
        <v>33</v>
      </c>
      <c r="B52" s="56"/>
      <c r="C52" s="56"/>
      <c r="D52" s="56"/>
      <c r="E52" s="56"/>
      <c r="F52" s="56"/>
      <c r="G52" s="56"/>
    </row>
    <row r="53" spans="1:7" ht="18" customHeight="1">
      <c r="A53" s="56" t="s">
        <v>34</v>
      </c>
      <c r="B53" s="56"/>
      <c r="C53" s="56"/>
      <c r="D53" s="56"/>
      <c r="E53" s="56"/>
      <c r="F53" s="56"/>
      <c r="G53" s="56"/>
    </row>
    <row r="54" spans="1:7" ht="15">
      <c r="A54" s="56" t="s">
        <v>35</v>
      </c>
      <c r="B54" s="56"/>
      <c r="C54" s="56"/>
      <c r="D54" s="56"/>
      <c r="E54" s="56"/>
      <c r="F54" s="56"/>
      <c r="G54" s="56"/>
    </row>
    <row r="55" spans="1:7" ht="15">
      <c r="A55" s="55" t="s">
        <v>36</v>
      </c>
      <c r="B55" s="55"/>
      <c r="C55" s="55"/>
      <c r="D55" s="55"/>
      <c r="E55" s="55"/>
      <c r="F55" s="55"/>
      <c r="G55" s="55"/>
    </row>
    <row r="56" spans="1:7" ht="24.75" customHeight="1">
      <c r="A56" s="56" t="s">
        <v>37</v>
      </c>
      <c r="B56" s="56"/>
      <c r="C56" s="56"/>
      <c r="D56" s="56"/>
      <c r="E56" s="56"/>
      <c r="F56" s="56"/>
      <c r="G56" s="56"/>
    </row>
    <row r="57" spans="1:7" ht="12.75" customHeight="1">
      <c r="A57" s="55" t="s">
        <v>38</v>
      </c>
      <c r="B57" s="55"/>
      <c r="C57" s="55"/>
      <c r="D57" s="55"/>
      <c r="E57" s="55"/>
      <c r="F57" s="55"/>
      <c r="G57" s="55"/>
    </row>
    <row r="58" spans="1:7" ht="49.5" customHeight="1">
      <c r="A58" s="56" t="s">
        <v>39</v>
      </c>
      <c r="B58" s="56"/>
      <c r="C58" s="56"/>
      <c r="D58" s="56"/>
      <c r="E58" s="56"/>
      <c r="F58" s="56"/>
      <c r="G58" s="56"/>
    </row>
    <row r="59" spans="1:7" ht="50.25" customHeight="1">
      <c r="A59" s="56" t="s">
        <v>40</v>
      </c>
      <c r="B59" s="56"/>
      <c r="C59" s="56"/>
      <c r="D59" s="56"/>
      <c r="E59" s="56"/>
      <c r="F59" s="56"/>
      <c r="G59" s="56"/>
    </row>
  </sheetData>
  <sheetProtection/>
  <mergeCells count="34">
    <mergeCell ref="A58:G58"/>
    <mergeCell ref="A59:G59"/>
    <mergeCell ref="A21:G21"/>
    <mergeCell ref="A32:G32"/>
    <mergeCell ref="A51:G51"/>
    <mergeCell ref="A52:G52"/>
    <mergeCell ref="A53:G53"/>
    <mergeCell ref="C38:D38"/>
    <mergeCell ref="C41:D41"/>
    <mergeCell ref="A37:D37"/>
    <mergeCell ref="C5:H5"/>
    <mergeCell ref="C44:D44"/>
    <mergeCell ref="A54:G54"/>
    <mergeCell ref="A55:G55"/>
    <mergeCell ref="A19:A20"/>
    <mergeCell ref="B19:B20"/>
    <mergeCell ref="C45:D45"/>
    <mergeCell ref="C39:D39"/>
    <mergeCell ref="A16:B16"/>
    <mergeCell ref="C16:H16"/>
    <mergeCell ref="A17:B17"/>
    <mergeCell ref="C17:H17"/>
    <mergeCell ref="A56:G56"/>
    <mergeCell ref="A57:G57"/>
    <mergeCell ref="C42:D42"/>
    <mergeCell ref="C43:D43"/>
    <mergeCell ref="A1:H1"/>
    <mergeCell ref="A3:B3"/>
    <mergeCell ref="C3:H3"/>
    <mergeCell ref="A5:A6"/>
    <mergeCell ref="B5:B6"/>
    <mergeCell ref="C19:G19"/>
    <mergeCell ref="C40:D40"/>
    <mergeCell ref="A14:B1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6"/>
  <sheetViews>
    <sheetView zoomScalePageLayoutView="0" workbookViewId="0" topLeftCell="A31">
      <selection activeCell="B30" sqref="B30"/>
    </sheetView>
  </sheetViews>
  <sheetFormatPr defaultColWidth="9.140625" defaultRowHeight="15"/>
  <cols>
    <col min="1" max="1" width="26.8515625" style="0" customWidth="1"/>
    <col min="2" max="2" width="55.140625" style="0" customWidth="1"/>
    <col min="3" max="3" width="10.7109375" style="0" customWidth="1"/>
    <col min="4" max="4" width="11.00390625" style="0" customWidth="1"/>
    <col min="5" max="5" width="10.8515625" style="0" customWidth="1"/>
    <col min="6" max="6" width="10.7109375" style="0" customWidth="1"/>
    <col min="7" max="7" width="10.57421875" style="0" customWidth="1"/>
    <col min="8" max="8" width="11.00390625" style="0" customWidth="1"/>
  </cols>
  <sheetData>
    <row r="1" spans="1:8" ht="18.75">
      <c r="A1" s="61" t="s">
        <v>57</v>
      </c>
      <c r="B1" s="61"/>
      <c r="C1" s="61"/>
      <c r="D1" s="61"/>
      <c r="E1" s="61"/>
      <c r="F1" s="61"/>
      <c r="G1" s="61"/>
      <c r="H1" s="61"/>
    </row>
    <row r="2" ht="15.75" thickBot="1">
      <c r="A2" s="2"/>
    </row>
    <row r="3" spans="1:8" ht="16.5" thickBot="1">
      <c r="A3" s="62" t="s">
        <v>58</v>
      </c>
      <c r="B3" s="63"/>
      <c r="C3" s="88" t="s">
        <v>86</v>
      </c>
      <c r="D3" s="88"/>
      <c r="E3" s="88"/>
      <c r="F3" s="88"/>
      <c r="G3" s="88"/>
      <c r="H3" s="89"/>
    </row>
    <row r="4" ht="15.75" thickBot="1">
      <c r="A4" s="2"/>
    </row>
    <row r="5" spans="1:8" ht="15">
      <c r="A5" s="66" t="s">
        <v>0</v>
      </c>
      <c r="B5" s="68" t="s">
        <v>45</v>
      </c>
      <c r="C5" s="41" t="s">
        <v>1</v>
      </c>
      <c r="D5" s="41"/>
      <c r="E5" s="41"/>
      <c r="F5" s="41"/>
      <c r="G5" s="41"/>
      <c r="H5" s="42"/>
    </row>
    <row r="6" spans="1:8" ht="55.5" customHeight="1">
      <c r="A6" s="67"/>
      <c r="B6" s="69"/>
      <c r="C6" s="8" t="s">
        <v>41</v>
      </c>
      <c r="D6" s="8" t="s">
        <v>42</v>
      </c>
      <c r="E6" s="8" t="s">
        <v>2</v>
      </c>
      <c r="F6" s="8" t="s">
        <v>3</v>
      </c>
      <c r="G6" s="8" t="s">
        <v>43</v>
      </c>
      <c r="H6" s="9" t="s">
        <v>44</v>
      </c>
    </row>
    <row r="7" spans="1:8" ht="15">
      <c r="A7" s="10" t="s">
        <v>4</v>
      </c>
      <c r="B7" s="4"/>
      <c r="C7" s="22">
        <v>0</v>
      </c>
      <c r="D7" s="22">
        <v>0</v>
      </c>
      <c r="E7" s="22">
        <v>0</v>
      </c>
      <c r="F7" s="22">
        <v>0</v>
      </c>
      <c r="G7" s="22">
        <v>0</v>
      </c>
      <c r="H7" s="23">
        <v>0</v>
      </c>
    </row>
    <row r="8" spans="1:8" ht="15">
      <c r="A8" s="10" t="s">
        <v>5</v>
      </c>
      <c r="B8" s="4"/>
      <c r="C8" s="22">
        <v>0</v>
      </c>
      <c r="D8" s="22">
        <v>0</v>
      </c>
      <c r="E8" s="22">
        <v>0</v>
      </c>
      <c r="F8" s="22">
        <v>0</v>
      </c>
      <c r="G8" s="22">
        <v>0</v>
      </c>
      <c r="H8" s="23">
        <v>0</v>
      </c>
    </row>
    <row r="9" spans="1:8" ht="15">
      <c r="A9" s="10" t="s">
        <v>6</v>
      </c>
      <c r="B9" s="4"/>
      <c r="C9" s="22">
        <v>0</v>
      </c>
      <c r="D9" s="22">
        <v>0</v>
      </c>
      <c r="E9" s="22">
        <v>0</v>
      </c>
      <c r="F9" s="22">
        <v>0</v>
      </c>
      <c r="G9" s="22">
        <v>0</v>
      </c>
      <c r="H9" s="23">
        <v>0</v>
      </c>
    </row>
    <row r="10" spans="1:8" ht="15">
      <c r="A10" s="10" t="s">
        <v>7</v>
      </c>
      <c r="B10" s="4"/>
      <c r="C10" s="22">
        <v>0</v>
      </c>
      <c r="D10" s="22">
        <v>0</v>
      </c>
      <c r="E10" s="22">
        <v>0</v>
      </c>
      <c r="F10" s="22">
        <v>0</v>
      </c>
      <c r="G10" s="22">
        <v>0</v>
      </c>
      <c r="H10" s="23">
        <v>0</v>
      </c>
    </row>
    <row r="11" spans="1:8" ht="15">
      <c r="A11" s="10" t="s">
        <v>8</v>
      </c>
      <c r="B11" s="4"/>
      <c r="C11" s="22">
        <v>0</v>
      </c>
      <c r="D11" s="22">
        <v>0</v>
      </c>
      <c r="E11" s="22">
        <v>0</v>
      </c>
      <c r="F11" s="22">
        <v>0</v>
      </c>
      <c r="G11" s="22">
        <v>0</v>
      </c>
      <c r="H11" s="23">
        <v>0</v>
      </c>
    </row>
    <row r="12" spans="1:8" ht="15">
      <c r="A12" s="10" t="s">
        <v>9</v>
      </c>
      <c r="B12" s="4"/>
      <c r="C12" s="22">
        <v>0</v>
      </c>
      <c r="D12" s="22">
        <v>0</v>
      </c>
      <c r="E12" s="22">
        <v>0</v>
      </c>
      <c r="F12" s="22">
        <v>0</v>
      </c>
      <c r="G12" s="22">
        <v>0</v>
      </c>
      <c r="H12" s="23">
        <v>0</v>
      </c>
    </row>
    <row r="13" spans="1:8" ht="15">
      <c r="A13" s="10" t="s">
        <v>10</v>
      </c>
      <c r="B13" s="31" t="s">
        <v>107</v>
      </c>
      <c r="C13" s="22">
        <v>433</v>
      </c>
      <c r="D13" s="22">
        <v>462</v>
      </c>
      <c r="E13" s="22">
        <v>495</v>
      </c>
      <c r="F13" s="22">
        <v>529</v>
      </c>
      <c r="G13" s="22">
        <v>529</v>
      </c>
      <c r="H13" s="23">
        <v>529</v>
      </c>
    </row>
    <row r="14" spans="1:8" ht="15.75" thickBot="1">
      <c r="A14" s="43" t="s">
        <v>11</v>
      </c>
      <c r="B14" s="44"/>
      <c r="C14" s="32">
        <f aca="true" t="shared" si="0" ref="C14:H14">SUM(C7:C13)</f>
        <v>433</v>
      </c>
      <c r="D14" s="32">
        <f t="shared" si="0"/>
        <v>462</v>
      </c>
      <c r="E14" s="32">
        <f t="shared" si="0"/>
        <v>495</v>
      </c>
      <c r="F14" s="32">
        <f t="shared" si="0"/>
        <v>529</v>
      </c>
      <c r="G14" s="32">
        <f t="shared" si="0"/>
        <v>529</v>
      </c>
      <c r="H14" s="32">
        <f t="shared" si="0"/>
        <v>529</v>
      </c>
    </row>
    <row r="15" ht="15.75" thickBot="1">
      <c r="A15" s="2"/>
    </row>
    <row r="16" spans="1:8" ht="26.25" customHeight="1">
      <c r="A16" s="45" t="s">
        <v>12</v>
      </c>
      <c r="B16" s="46"/>
      <c r="C16" s="47" t="s">
        <v>108</v>
      </c>
      <c r="D16" s="48"/>
      <c r="E16" s="48"/>
      <c r="F16" s="48"/>
      <c r="G16" s="48"/>
      <c r="H16" s="49"/>
    </row>
    <row r="17" spans="1:8" ht="27.75" customHeight="1" thickBot="1">
      <c r="A17" s="50" t="s">
        <v>13</v>
      </c>
      <c r="B17" s="51"/>
      <c r="C17" s="52" t="s">
        <v>109</v>
      </c>
      <c r="D17" s="53"/>
      <c r="E17" s="53"/>
      <c r="F17" s="53"/>
      <c r="G17" s="53"/>
      <c r="H17" s="54"/>
    </row>
    <row r="18" ht="15.75" thickBot="1">
      <c r="A18" s="2"/>
    </row>
    <row r="19" spans="1:7" ht="15" customHeight="1">
      <c r="A19" s="57" t="s">
        <v>51</v>
      </c>
      <c r="B19" s="59" t="s">
        <v>55</v>
      </c>
      <c r="C19" s="41" t="s">
        <v>56</v>
      </c>
      <c r="D19" s="41"/>
      <c r="E19" s="41"/>
      <c r="F19" s="41"/>
      <c r="G19" s="42"/>
    </row>
    <row r="20" spans="1:7" ht="63.75">
      <c r="A20" s="58"/>
      <c r="B20" s="60"/>
      <c r="C20" s="8" t="s">
        <v>50</v>
      </c>
      <c r="D20" s="8" t="s">
        <v>46</v>
      </c>
      <c r="E20" s="8" t="s">
        <v>47</v>
      </c>
      <c r="F20" s="8" t="s">
        <v>48</v>
      </c>
      <c r="G20" s="9" t="s">
        <v>49</v>
      </c>
    </row>
    <row r="21" spans="1:7" ht="19.5" customHeight="1">
      <c r="A21" s="70" t="s">
        <v>14</v>
      </c>
      <c r="B21" s="71"/>
      <c r="C21" s="71"/>
      <c r="D21" s="71"/>
      <c r="E21" s="71"/>
      <c r="F21" s="71"/>
      <c r="G21" s="72"/>
    </row>
    <row r="22" spans="1:7" ht="15">
      <c r="A22" s="12" t="s">
        <v>15</v>
      </c>
      <c r="B22" s="4"/>
      <c r="C22" s="22">
        <v>0</v>
      </c>
      <c r="D22" s="22">
        <v>0</v>
      </c>
      <c r="E22" s="22">
        <v>0</v>
      </c>
      <c r="F22" s="22">
        <v>0</v>
      </c>
      <c r="G22" s="23">
        <v>0</v>
      </c>
    </row>
    <row r="23" spans="1:7" ht="39">
      <c r="A23" s="12" t="s">
        <v>16</v>
      </c>
      <c r="B23" s="5" t="s">
        <v>110</v>
      </c>
      <c r="C23" s="35">
        <v>79</v>
      </c>
      <c r="D23" s="35">
        <v>84</v>
      </c>
      <c r="E23" s="35">
        <v>90</v>
      </c>
      <c r="F23" s="35">
        <v>90</v>
      </c>
      <c r="G23" s="20">
        <v>90</v>
      </c>
    </row>
    <row r="24" spans="1:7" ht="15">
      <c r="A24" s="12" t="s">
        <v>17</v>
      </c>
      <c r="B24" s="5"/>
      <c r="C24" s="35">
        <v>0</v>
      </c>
      <c r="D24" s="35">
        <v>0</v>
      </c>
      <c r="E24" s="35">
        <v>0</v>
      </c>
      <c r="F24" s="35">
        <v>0</v>
      </c>
      <c r="G24" s="20">
        <v>0</v>
      </c>
    </row>
    <row r="25" spans="1:7" ht="26.25">
      <c r="A25" s="12" t="s">
        <v>18</v>
      </c>
      <c r="B25" s="5"/>
      <c r="C25" s="35">
        <v>0</v>
      </c>
      <c r="D25" s="35">
        <v>0</v>
      </c>
      <c r="E25" s="35">
        <v>0</v>
      </c>
      <c r="F25" s="35">
        <v>0</v>
      </c>
      <c r="G25" s="20">
        <v>0</v>
      </c>
    </row>
    <row r="26" spans="1:7" ht="26.25">
      <c r="A26" s="12" t="s">
        <v>19</v>
      </c>
      <c r="B26" s="5"/>
      <c r="C26" s="35">
        <v>0</v>
      </c>
      <c r="D26" s="35">
        <v>0</v>
      </c>
      <c r="E26" s="35">
        <v>0</v>
      </c>
      <c r="F26" s="35">
        <v>0</v>
      </c>
      <c r="G26" s="20">
        <v>0</v>
      </c>
    </row>
    <row r="27" spans="1:7" ht="15">
      <c r="A27" s="12" t="s">
        <v>20</v>
      </c>
      <c r="B27" s="5"/>
      <c r="C27" s="35">
        <v>0</v>
      </c>
      <c r="D27" s="35">
        <v>0</v>
      </c>
      <c r="E27" s="35">
        <v>0</v>
      </c>
      <c r="F27" s="35">
        <v>0</v>
      </c>
      <c r="G27" s="20">
        <v>0</v>
      </c>
    </row>
    <row r="28" spans="1:7" ht="27.75">
      <c r="A28" s="13" t="s">
        <v>53</v>
      </c>
      <c r="B28" s="5"/>
      <c r="C28" s="35">
        <v>0</v>
      </c>
      <c r="D28" s="35">
        <v>0</v>
      </c>
      <c r="E28" s="35">
        <v>0</v>
      </c>
      <c r="F28" s="35">
        <v>0</v>
      </c>
      <c r="G28" s="20">
        <v>0</v>
      </c>
    </row>
    <row r="29" spans="1:7" ht="26.25">
      <c r="A29" s="12" t="s">
        <v>21</v>
      </c>
      <c r="B29" s="5"/>
      <c r="C29" s="35">
        <v>0</v>
      </c>
      <c r="D29" s="35">
        <v>0</v>
      </c>
      <c r="E29" s="35">
        <v>0</v>
      </c>
      <c r="F29" s="35">
        <v>0</v>
      </c>
      <c r="G29" s="20">
        <v>0</v>
      </c>
    </row>
    <row r="30" spans="1:7" ht="25.5">
      <c r="A30" s="13" t="s">
        <v>52</v>
      </c>
      <c r="B30" s="5"/>
      <c r="C30" s="35">
        <v>0</v>
      </c>
      <c r="D30" s="35">
        <v>0</v>
      </c>
      <c r="E30" s="35">
        <v>0</v>
      </c>
      <c r="F30" s="35">
        <v>0</v>
      </c>
      <c r="G30" s="20">
        <v>0</v>
      </c>
    </row>
    <row r="31" spans="1:7" ht="39">
      <c r="A31" s="12" t="s">
        <v>22</v>
      </c>
      <c r="B31" s="5"/>
      <c r="C31" s="35">
        <v>0</v>
      </c>
      <c r="D31" s="35">
        <v>0</v>
      </c>
      <c r="E31" s="35">
        <v>0</v>
      </c>
      <c r="F31" s="35">
        <v>0</v>
      </c>
      <c r="G31" s="20">
        <v>0</v>
      </c>
    </row>
    <row r="32" spans="1:7" ht="17.25" customHeight="1">
      <c r="A32" s="70" t="s">
        <v>23</v>
      </c>
      <c r="B32" s="71"/>
      <c r="C32" s="71"/>
      <c r="D32" s="71"/>
      <c r="E32" s="71"/>
      <c r="F32" s="71"/>
      <c r="G32" s="72"/>
    </row>
    <row r="33" spans="1:7" ht="76.5">
      <c r="A33" s="14" t="s">
        <v>54</v>
      </c>
      <c r="B33" s="6" t="s">
        <v>24</v>
      </c>
      <c r="C33" s="6" t="s">
        <v>25</v>
      </c>
      <c r="D33" s="6" t="s">
        <v>25</v>
      </c>
      <c r="E33" s="6" t="s">
        <v>25</v>
      </c>
      <c r="F33" s="6" t="s">
        <v>25</v>
      </c>
      <c r="G33" s="15" t="s">
        <v>25</v>
      </c>
    </row>
    <row r="34" spans="1:7" ht="15">
      <c r="A34" s="14"/>
      <c r="B34" s="6"/>
      <c r="C34" s="6"/>
      <c r="D34" s="6"/>
      <c r="E34" s="6"/>
      <c r="F34" s="6"/>
      <c r="G34" s="15"/>
    </row>
    <row r="35" spans="1:7" ht="15.75" thickBot="1">
      <c r="A35" s="16"/>
      <c r="B35" s="17"/>
      <c r="C35" s="18"/>
      <c r="D35" s="18"/>
      <c r="E35" s="18"/>
      <c r="F35" s="18"/>
      <c r="G35" s="19"/>
    </row>
    <row r="36" ht="16.5" thickBot="1">
      <c r="A36" s="1"/>
    </row>
    <row r="37" spans="1:3" ht="25.5" customHeight="1">
      <c r="A37" s="73" t="s">
        <v>26</v>
      </c>
      <c r="B37" s="74"/>
      <c r="C37" s="75"/>
    </row>
    <row r="38" spans="1:3" ht="38.25">
      <c r="A38" s="10" t="s">
        <v>27</v>
      </c>
      <c r="B38" s="35" t="s">
        <v>28</v>
      </c>
      <c r="C38" s="20" t="s">
        <v>29</v>
      </c>
    </row>
    <row r="39" spans="1:3" ht="15">
      <c r="A39" s="21"/>
      <c r="B39" s="4"/>
      <c r="C39" s="11"/>
    </row>
    <row r="40" spans="1:3" ht="15">
      <c r="A40" s="21"/>
      <c r="B40" s="4"/>
      <c r="C40" s="11"/>
    </row>
    <row r="41" spans="1:3" ht="15.75" thickBot="1">
      <c r="A41" s="16"/>
      <c r="B41" s="18"/>
      <c r="C41" s="19"/>
    </row>
    <row r="45" spans="1:7" ht="15">
      <c r="A45" s="7" t="s">
        <v>30</v>
      </c>
      <c r="B45" s="7"/>
      <c r="C45" s="7"/>
      <c r="D45" s="7"/>
      <c r="E45" s="7"/>
      <c r="F45" s="7"/>
      <c r="G45" s="7"/>
    </row>
    <row r="46" spans="1:7" ht="15">
      <c r="A46" s="7" t="s">
        <v>31</v>
      </c>
      <c r="B46" s="7"/>
      <c r="C46" s="7"/>
      <c r="D46" s="7"/>
      <c r="E46" s="7"/>
      <c r="F46" s="7"/>
      <c r="G46" s="7"/>
    </row>
    <row r="47" spans="1:7" ht="15">
      <c r="A47" s="7"/>
      <c r="B47" s="7"/>
      <c r="C47" s="7"/>
      <c r="D47" s="7"/>
      <c r="E47" s="7"/>
      <c r="F47" s="7"/>
      <c r="G47" s="7"/>
    </row>
    <row r="48" spans="1:7" ht="25.5" customHeight="1">
      <c r="A48" s="56" t="s">
        <v>32</v>
      </c>
      <c r="B48" s="56"/>
      <c r="C48" s="56"/>
      <c r="D48" s="56"/>
      <c r="E48" s="56"/>
      <c r="F48" s="56"/>
      <c r="G48" s="56"/>
    </row>
    <row r="49" spans="1:7" ht="25.5" customHeight="1">
      <c r="A49" s="56" t="s">
        <v>33</v>
      </c>
      <c r="B49" s="56"/>
      <c r="C49" s="56"/>
      <c r="D49" s="56"/>
      <c r="E49" s="56"/>
      <c r="F49" s="56"/>
      <c r="G49" s="56"/>
    </row>
    <row r="50" spans="1:7" ht="15">
      <c r="A50" s="56" t="s">
        <v>34</v>
      </c>
      <c r="B50" s="56"/>
      <c r="C50" s="56"/>
      <c r="D50" s="56"/>
      <c r="E50" s="56"/>
      <c r="F50" s="56"/>
      <c r="G50" s="56"/>
    </row>
    <row r="51" spans="1:7" ht="15">
      <c r="A51" s="56" t="s">
        <v>35</v>
      </c>
      <c r="B51" s="56"/>
      <c r="C51" s="56"/>
      <c r="D51" s="56"/>
      <c r="E51" s="56"/>
      <c r="F51" s="56"/>
      <c r="G51" s="56"/>
    </row>
    <row r="52" spans="1:7" ht="15">
      <c r="A52" s="55" t="s">
        <v>36</v>
      </c>
      <c r="B52" s="55"/>
      <c r="C52" s="55"/>
      <c r="D52" s="55"/>
      <c r="E52" s="55"/>
      <c r="F52" s="55"/>
      <c r="G52" s="55"/>
    </row>
    <row r="53" spans="1:7" ht="62.25" customHeight="1">
      <c r="A53" s="56" t="s">
        <v>37</v>
      </c>
      <c r="B53" s="56"/>
      <c r="C53" s="56"/>
      <c r="D53" s="56"/>
      <c r="E53" s="56"/>
      <c r="F53" s="56"/>
      <c r="G53" s="56"/>
    </row>
    <row r="54" spans="1:7" ht="15">
      <c r="A54" s="55" t="s">
        <v>38</v>
      </c>
      <c r="B54" s="55"/>
      <c r="C54" s="55"/>
      <c r="D54" s="55"/>
      <c r="E54" s="55"/>
      <c r="F54" s="55"/>
      <c r="G54" s="55"/>
    </row>
    <row r="55" spans="1:7" ht="48.75" customHeight="1">
      <c r="A55" s="56" t="s">
        <v>39</v>
      </c>
      <c r="B55" s="56"/>
      <c r="C55" s="56"/>
      <c r="D55" s="56"/>
      <c r="E55" s="56"/>
      <c r="F55" s="56"/>
      <c r="G55" s="56"/>
    </row>
    <row r="56" spans="1:7" ht="47.25" customHeight="1">
      <c r="A56" s="56" t="s">
        <v>40</v>
      </c>
      <c r="B56" s="56"/>
      <c r="C56" s="56"/>
      <c r="D56" s="56"/>
      <c r="E56" s="56"/>
      <c r="F56" s="56"/>
      <c r="G56" s="56"/>
    </row>
  </sheetData>
  <sheetProtection/>
  <mergeCells count="26">
    <mergeCell ref="A1:H1"/>
    <mergeCell ref="A3:B3"/>
    <mergeCell ref="C3:H3"/>
    <mergeCell ref="A5:A6"/>
    <mergeCell ref="B5:B6"/>
    <mergeCell ref="C5:H5"/>
    <mergeCell ref="A14:B14"/>
    <mergeCell ref="A16:B16"/>
    <mergeCell ref="C16:H16"/>
    <mergeCell ref="A17:B17"/>
    <mergeCell ref="C17:H17"/>
    <mergeCell ref="A19:A20"/>
    <mergeCell ref="B19:B20"/>
    <mergeCell ref="C19:G19"/>
    <mergeCell ref="A21:G21"/>
    <mergeCell ref="A32:G32"/>
    <mergeCell ref="A37:C37"/>
    <mergeCell ref="A48:G48"/>
    <mergeCell ref="A49:G49"/>
    <mergeCell ref="A50:G50"/>
    <mergeCell ref="A51:G51"/>
    <mergeCell ref="A52:G52"/>
    <mergeCell ref="A53:G53"/>
    <mergeCell ref="A54:G54"/>
    <mergeCell ref="A55:G55"/>
    <mergeCell ref="A56:G5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6"/>
  <sheetViews>
    <sheetView zoomScalePageLayoutView="0" workbookViewId="0" topLeftCell="A1">
      <selection activeCell="J6" sqref="J6"/>
    </sheetView>
  </sheetViews>
  <sheetFormatPr defaultColWidth="9.140625" defaultRowHeight="15"/>
  <cols>
    <col min="1" max="1" width="26.8515625" style="0" customWidth="1"/>
    <col min="2" max="2" width="55.140625" style="0" customWidth="1"/>
    <col min="3" max="3" width="10.7109375" style="0" customWidth="1"/>
    <col min="4" max="4" width="11.00390625" style="0" customWidth="1"/>
    <col min="5" max="5" width="10.8515625" style="0" customWidth="1"/>
    <col min="6" max="6" width="10.7109375" style="0" customWidth="1"/>
    <col min="7" max="7" width="10.57421875" style="0" customWidth="1"/>
    <col min="8" max="8" width="11.00390625" style="0" customWidth="1"/>
  </cols>
  <sheetData>
    <row r="1" spans="1:8" ht="18.75">
      <c r="A1" s="61" t="s">
        <v>57</v>
      </c>
      <c r="B1" s="61"/>
      <c r="C1" s="61"/>
      <c r="D1" s="61"/>
      <c r="E1" s="61"/>
      <c r="F1" s="61"/>
      <c r="G1" s="61"/>
      <c r="H1" s="61"/>
    </row>
    <row r="2" ht="15.75" thickBot="1">
      <c r="A2" s="2"/>
    </row>
    <row r="3" spans="1:8" ht="16.5" thickBot="1">
      <c r="A3" s="62" t="s">
        <v>58</v>
      </c>
      <c r="B3" s="63"/>
      <c r="C3" s="90"/>
      <c r="D3" s="90"/>
      <c r="E3" s="90"/>
      <c r="F3" s="90"/>
      <c r="G3" s="90"/>
      <c r="H3" s="91"/>
    </row>
    <row r="4" ht="15.75" thickBot="1">
      <c r="A4" s="2"/>
    </row>
    <row r="5" spans="1:8" ht="15">
      <c r="A5" s="66" t="s">
        <v>0</v>
      </c>
      <c r="B5" s="68" t="s">
        <v>45</v>
      </c>
      <c r="C5" s="41" t="s">
        <v>1</v>
      </c>
      <c r="D5" s="41"/>
      <c r="E5" s="41"/>
      <c r="F5" s="41"/>
      <c r="G5" s="41"/>
      <c r="H5" s="42"/>
    </row>
    <row r="6" spans="1:8" ht="55.5" customHeight="1">
      <c r="A6" s="67"/>
      <c r="B6" s="69"/>
      <c r="C6" s="8" t="s">
        <v>41</v>
      </c>
      <c r="D6" s="8" t="s">
        <v>42</v>
      </c>
      <c r="E6" s="8" t="s">
        <v>2</v>
      </c>
      <c r="F6" s="8" t="s">
        <v>3</v>
      </c>
      <c r="G6" s="8" t="s">
        <v>43</v>
      </c>
      <c r="H6" s="9" t="s">
        <v>44</v>
      </c>
    </row>
    <row r="7" spans="1:8" ht="15">
      <c r="A7" s="10" t="s">
        <v>4</v>
      </c>
      <c r="B7" s="4"/>
      <c r="C7" s="22">
        <v>0</v>
      </c>
      <c r="D7" s="22">
        <v>0</v>
      </c>
      <c r="E7" s="22">
        <v>0</v>
      </c>
      <c r="F7" s="22">
        <v>0</v>
      </c>
      <c r="G7" s="22">
        <v>0</v>
      </c>
      <c r="H7" s="23">
        <v>0</v>
      </c>
    </row>
    <row r="8" spans="1:8" ht="15">
      <c r="A8" s="10" t="s">
        <v>5</v>
      </c>
      <c r="B8" s="4"/>
      <c r="C8" s="22">
        <v>0</v>
      </c>
      <c r="D8" s="22">
        <v>0</v>
      </c>
      <c r="E8" s="22">
        <v>0</v>
      </c>
      <c r="F8" s="22">
        <v>0</v>
      </c>
      <c r="G8" s="22">
        <v>0</v>
      </c>
      <c r="H8" s="23">
        <v>0</v>
      </c>
    </row>
    <row r="9" spans="1:8" ht="15">
      <c r="A9" s="10" t="s">
        <v>6</v>
      </c>
      <c r="B9" s="4"/>
      <c r="C9" s="22">
        <v>0</v>
      </c>
      <c r="D9" s="22">
        <v>0</v>
      </c>
      <c r="E9" s="22">
        <v>0</v>
      </c>
      <c r="F9" s="22">
        <v>0</v>
      </c>
      <c r="G9" s="22">
        <v>0</v>
      </c>
      <c r="H9" s="23">
        <v>0</v>
      </c>
    </row>
    <row r="10" spans="1:8" ht="15">
      <c r="A10" s="10" t="s">
        <v>7</v>
      </c>
      <c r="B10" s="31" t="s">
        <v>97</v>
      </c>
      <c r="C10" s="22">
        <v>0</v>
      </c>
      <c r="D10" s="22">
        <v>0</v>
      </c>
      <c r="E10" s="22">
        <v>0</v>
      </c>
      <c r="F10" s="22">
        <v>1</v>
      </c>
      <c r="G10" s="22">
        <v>1</v>
      </c>
      <c r="H10" s="23">
        <v>3</v>
      </c>
    </row>
    <row r="11" spans="1:8" ht="15">
      <c r="A11" s="10" t="s">
        <v>8</v>
      </c>
      <c r="B11" s="31" t="s">
        <v>97</v>
      </c>
      <c r="C11" s="22">
        <v>0</v>
      </c>
      <c r="D11" s="22">
        <v>0</v>
      </c>
      <c r="E11" s="22">
        <v>5</v>
      </c>
      <c r="F11" s="22">
        <v>9</v>
      </c>
      <c r="G11" s="22">
        <v>9</v>
      </c>
      <c r="H11" s="23">
        <v>12</v>
      </c>
    </row>
    <row r="12" spans="1:8" ht="15">
      <c r="A12" s="10" t="s">
        <v>9</v>
      </c>
      <c r="B12" s="31" t="s">
        <v>97</v>
      </c>
      <c r="C12" s="22">
        <v>0</v>
      </c>
      <c r="D12" s="22">
        <v>3</v>
      </c>
      <c r="E12" s="22">
        <v>5</v>
      </c>
      <c r="F12" s="22">
        <v>6</v>
      </c>
      <c r="G12" s="22">
        <v>6</v>
      </c>
      <c r="H12" s="23">
        <v>6</v>
      </c>
    </row>
    <row r="13" spans="1:8" ht="15">
      <c r="A13" s="10" t="s">
        <v>10</v>
      </c>
      <c r="B13" s="31" t="s">
        <v>97</v>
      </c>
      <c r="C13" s="22">
        <v>0</v>
      </c>
      <c r="D13" s="22">
        <v>9</v>
      </c>
      <c r="E13" s="22">
        <v>10</v>
      </c>
      <c r="F13" s="22">
        <v>9</v>
      </c>
      <c r="G13" s="22">
        <v>9</v>
      </c>
      <c r="H13" s="23">
        <v>9</v>
      </c>
    </row>
    <row r="14" spans="1:8" ht="15.75" thickBot="1">
      <c r="A14" s="43" t="s">
        <v>11</v>
      </c>
      <c r="B14" s="44"/>
      <c r="C14" s="32">
        <f aca="true" t="shared" si="0" ref="C14:H14">SUM(C7:C13)</f>
        <v>0</v>
      </c>
      <c r="D14" s="32">
        <f t="shared" si="0"/>
        <v>12</v>
      </c>
      <c r="E14" s="32">
        <f t="shared" si="0"/>
        <v>20</v>
      </c>
      <c r="F14" s="32">
        <f t="shared" si="0"/>
        <v>25</v>
      </c>
      <c r="G14" s="32">
        <f t="shared" si="0"/>
        <v>25</v>
      </c>
      <c r="H14" s="33">
        <f t="shared" si="0"/>
        <v>30</v>
      </c>
    </row>
    <row r="15" ht="15.75" thickBot="1">
      <c r="A15" s="2"/>
    </row>
    <row r="16" spans="1:8" ht="26.25" customHeight="1">
      <c r="A16" s="45" t="s">
        <v>12</v>
      </c>
      <c r="B16" s="46"/>
      <c r="C16" s="47" t="s">
        <v>98</v>
      </c>
      <c r="D16" s="48"/>
      <c r="E16" s="48"/>
      <c r="F16" s="48"/>
      <c r="G16" s="48"/>
      <c r="H16" s="49"/>
    </row>
    <row r="17" spans="1:8" ht="27.75" customHeight="1" thickBot="1">
      <c r="A17" s="50" t="s">
        <v>13</v>
      </c>
      <c r="B17" s="51"/>
      <c r="C17" s="52" t="s">
        <v>99</v>
      </c>
      <c r="D17" s="53"/>
      <c r="E17" s="53"/>
      <c r="F17" s="53"/>
      <c r="G17" s="53"/>
      <c r="H17" s="54"/>
    </row>
    <row r="18" ht="15.75" thickBot="1">
      <c r="A18" s="2"/>
    </row>
    <row r="19" spans="1:7" ht="15" customHeight="1">
      <c r="A19" s="57" t="s">
        <v>51</v>
      </c>
      <c r="B19" s="59" t="s">
        <v>55</v>
      </c>
      <c r="C19" s="41" t="s">
        <v>56</v>
      </c>
      <c r="D19" s="41"/>
      <c r="E19" s="41"/>
      <c r="F19" s="41"/>
      <c r="G19" s="42"/>
    </row>
    <row r="20" spans="1:7" ht="63.75">
      <c r="A20" s="58"/>
      <c r="B20" s="60"/>
      <c r="C20" s="8" t="s">
        <v>50</v>
      </c>
      <c r="D20" s="8" t="s">
        <v>46</v>
      </c>
      <c r="E20" s="8" t="s">
        <v>47</v>
      </c>
      <c r="F20" s="8" t="s">
        <v>48</v>
      </c>
      <c r="G20" s="9" t="s">
        <v>49</v>
      </c>
    </row>
    <row r="21" spans="1:7" ht="19.5" customHeight="1">
      <c r="A21" s="70" t="s">
        <v>14</v>
      </c>
      <c r="B21" s="71"/>
      <c r="C21" s="71"/>
      <c r="D21" s="71"/>
      <c r="E21" s="71"/>
      <c r="F21" s="71"/>
      <c r="G21" s="72"/>
    </row>
    <row r="22" spans="1:7" ht="15">
      <c r="A22" s="12" t="s">
        <v>15</v>
      </c>
      <c r="B22" s="4"/>
      <c r="C22" s="22">
        <v>0</v>
      </c>
      <c r="D22" s="22">
        <v>0</v>
      </c>
      <c r="E22" s="22">
        <v>0</v>
      </c>
      <c r="F22" s="22">
        <v>0</v>
      </c>
      <c r="G22" s="22">
        <v>0</v>
      </c>
    </row>
    <row r="23" spans="1:7" ht="39">
      <c r="A23" s="12" t="s">
        <v>16</v>
      </c>
      <c r="B23" s="5"/>
      <c r="C23" s="22">
        <v>0</v>
      </c>
      <c r="D23" s="22">
        <v>0</v>
      </c>
      <c r="E23" s="22">
        <v>0</v>
      </c>
      <c r="F23" s="22">
        <v>0</v>
      </c>
      <c r="G23" s="22">
        <v>0</v>
      </c>
    </row>
    <row r="24" spans="1:7" ht="15">
      <c r="A24" s="12" t="s">
        <v>17</v>
      </c>
      <c r="B24" s="5"/>
      <c r="C24" s="22">
        <v>0</v>
      </c>
      <c r="D24" s="22">
        <v>0</v>
      </c>
      <c r="E24" s="22">
        <v>0</v>
      </c>
      <c r="F24" s="22">
        <v>0</v>
      </c>
      <c r="G24" s="22">
        <v>0</v>
      </c>
    </row>
    <row r="25" spans="1:7" ht="26.25">
      <c r="A25" s="12" t="s">
        <v>18</v>
      </c>
      <c r="B25" s="5"/>
      <c r="C25" s="22">
        <v>0</v>
      </c>
      <c r="D25" s="22">
        <v>0</v>
      </c>
      <c r="E25" s="22">
        <v>0</v>
      </c>
      <c r="F25" s="22">
        <v>0</v>
      </c>
      <c r="G25" s="22">
        <v>0</v>
      </c>
    </row>
    <row r="26" spans="1:7" ht="26.25">
      <c r="A26" s="12" t="s">
        <v>19</v>
      </c>
      <c r="B26" s="5"/>
      <c r="C26" s="22">
        <v>0</v>
      </c>
      <c r="D26" s="22">
        <v>0</v>
      </c>
      <c r="E26" s="22">
        <v>0</v>
      </c>
      <c r="F26" s="22">
        <v>0</v>
      </c>
      <c r="G26" s="22">
        <v>0</v>
      </c>
    </row>
    <row r="27" spans="1:7" ht="15">
      <c r="A27" s="12" t="s">
        <v>20</v>
      </c>
      <c r="B27" s="5"/>
      <c r="C27" s="22">
        <v>0</v>
      </c>
      <c r="D27" s="22">
        <v>0</v>
      </c>
      <c r="E27" s="22">
        <v>0</v>
      </c>
      <c r="F27" s="22">
        <v>0</v>
      </c>
      <c r="G27" s="22">
        <v>0</v>
      </c>
    </row>
    <row r="28" spans="1:7" ht="27.75">
      <c r="A28" s="13" t="s">
        <v>53</v>
      </c>
      <c r="B28" s="5"/>
      <c r="C28" s="22">
        <v>0</v>
      </c>
      <c r="D28" s="22">
        <v>0</v>
      </c>
      <c r="E28" s="22">
        <v>0</v>
      </c>
      <c r="F28" s="22">
        <v>0</v>
      </c>
      <c r="G28" s="22">
        <v>0</v>
      </c>
    </row>
    <row r="29" spans="1:7" ht="26.25">
      <c r="A29" s="12" t="s">
        <v>21</v>
      </c>
      <c r="B29" s="5"/>
      <c r="C29" s="22">
        <v>0</v>
      </c>
      <c r="D29" s="22">
        <v>0</v>
      </c>
      <c r="E29" s="22">
        <v>0</v>
      </c>
      <c r="F29" s="22">
        <v>0</v>
      </c>
      <c r="G29" s="22">
        <v>0</v>
      </c>
    </row>
    <row r="30" spans="1:7" ht="25.5">
      <c r="A30" s="13" t="s">
        <v>52</v>
      </c>
      <c r="B30" s="5"/>
      <c r="C30" s="22">
        <v>0</v>
      </c>
      <c r="D30" s="22">
        <v>0</v>
      </c>
      <c r="E30" s="22">
        <v>0</v>
      </c>
      <c r="F30" s="22">
        <v>0</v>
      </c>
      <c r="G30" s="22">
        <v>0</v>
      </c>
    </row>
    <row r="31" spans="1:7" ht="39">
      <c r="A31" s="12" t="s">
        <v>22</v>
      </c>
      <c r="B31" s="5"/>
      <c r="C31" s="22">
        <v>0</v>
      </c>
      <c r="D31" s="22">
        <v>0</v>
      </c>
      <c r="E31" s="22">
        <v>0</v>
      </c>
      <c r="F31" s="22">
        <v>0</v>
      </c>
      <c r="G31" s="22">
        <v>0</v>
      </c>
    </row>
    <row r="32" spans="1:7" ht="17.25" customHeight="1">
      <c r="A32" s="70" t="s">
        <v>23</v>
      </c>
      <c r="B32" s="71"/>
      <c r="C32" s="71"/>
      <c r="D32" s="71"/>
      <c r="E32" s="71"/>
      <c r="F32" s="71"/>
      <c r="G32" s="72"/>
    </row>
    <row r="33" spans="1:7" ht="76.5">
      <c r="A33" s="14" t="s">
        <v>54</v>
      </c>
      <c r="B33" s="6" t="s">
        <v>24</v>
      </c>
      <c r="C33" s="6" t="s">
        <v>25</v>
      </c>
      <c r="D33" s="6" t="s">
        <v>25</v>
      </c>
      <c r="E33" s="6" t="s">
        <v>25</v>
      </c>
      <c r="F33" s="6" t="s">
        <v>25</v>
      </c>
      <c r="G33" s="15" t="s">
        <v>25</v>
      </c>
    </row>
    <row r="34" spans="1:7" ht="15">
      <c r="A34" s="14" t="s">
        <v>100</v>
      </c>
      <c r="B34" s="34" t="s">
        <v>101</v>
      </c>
      <c r="C34" s="6">
        <v>0</v>
      </c>
      <c r="D34" s="6">
        <v>61</v>
      </c>
      <c r="E34" s="6">
        <v>117</v>
      </c>
      <c r="F34" s="6">
        <v>118</v>
      </c>
      <c r="G34" s="15">
        <v>155</v>
      </c>
    </row>
    <row r="35" spans="1:7" ht="15.75" thickBot="1">
      <c r="A35" s="16"/>
      <c r="B35" s="17"/>
      <c r="C35" s="18"/>
      <c r="D35" s="18"/>
      <c r="E35" s="18"/>
      <c r="F35" s="18"/>
      <c r="G35" s="19"/>
    </row>
    <row r="36" ht="16.5" thickBot="1">
      <c r="A36" s="1"/>
    </row>
    <row r="37" spans="1:3" ht="25.5" customHeight="1">
      <c r="A37" s="73" t="s">
        <v>26</v>
      </c>
      <c r="B37" s="74"/>
      <c r="C37" s="75"/>
    </row>
    <row r="38" spans="1:3" ht="38.25">
      <c r="A38" s="10" t="s">
        <v>27</v>
      </c>
      <c r="B38" s="27" t="s">
        <v>28</v>
      </c>
      <c r="C38" s="20" t="s">
        <v>29</v>
      </c>
    </row>
    <row r="39" spans="1:3" ht="15">
      <c r="A39" s="21"/>
      <c r="B39" s="4"/>
      <c r="C39" s="11"/>
    </row>
    <row r="40" spans="1:3" ht="15">
      <c r="A40" s="21"/>
      <c r="B40" s="4"/>
      <c r="C40" s="11"/>
    </row>
    <row r="41" spans="1:3" ht="15.75" thickBot="1">
      <c r="A41" s="16"/>
      <c r="B41" s="18"/>
      <c r="C41" s="19"/>
    </row>
    <row r="45" spans="1:7" ht="15">
      <c r="A45" s="7" t="s">
        <v>30</v>
      </c>
      <c r="B45" s="7"/>
      <c r="C45" s="7"/>
      <c r="D45" s="7"/>
      <c r="E45" s="7"/>
      <c r="F45" s="7"/>
      <c r="G45" s="7"/>
    </row>
    <row r="46" spans="1:7" ht="15">
      <c r="A46" s="7" t="s">
        <v>31</v>
      </c>
      <c r="B46" s="7"/>
      <c r="C46" s="7"/>
      <c r="D46" s="7"/>
      <c r="E46" s="7"/>
      <c r="F46" s="7"/>
      <c r="G46" s="7"/>
    </row>
    <row r="47" spans="1:7" ht="15">
      <c r="A47" s="7"/>
      <c r="B47" s="7"/>
      <c r="C47" s="7"/>
      <c r="D47" s="7"/>
      <c r="E47" s="7"/>
      <c r="F47" s="7"/>
      <c r="G47" s="7"/>
    </row>
    <row r="48" spans="1:7" ht="25.5" customHeight="1">
      <c r="A48" s="56" t="s">
        <v>32</v>
      </c>
      <c r="B48" s="56"/>
      <c r="C48" s="56"/>
      <c r="D48" s="56"/>
      <c r="E48" s="56"/>
      <c r="F48" s="56"/>
      <c r="G48" s="56"/>
    </row>
    <row r="49" spans="1:7" ht="25.5" customHeight="1">
      <c r="A49" s="56" t="s">
        <v>33</v>
      </c>
      <c r="B49" s="56"/>
      <c r="C49" s="56"/>
      <c r="D49" s="56"/>
      <c r="E49" s="56"/>
      <c r="F49" s="56"/>
      <c r="G49" s="56"/>
    </row>
    <row r="50" spans="1:7" ht="15">
      <c r="A50" s="56" t="s">
        <v>34</v>
      </c>
      <c r="B50" s="56"/>
      <c r="C50" s="56"/>
      <c r="D50" s="56"/>
      <c r="E50" s="56"/>
      <c r="F50" s="56"/>
      <c r="G50" s="56"/>
    </row>
    <row r="51" spans="1:7" ht="15">
      <c r="A51" s="56" t="s">
        <v>35</v>
      </c>
      <c r="B51" s="56"/>
      <c r="C51" s="56"/>
      <c r="D51" s="56"/>
      <c r="E51" s="56"/>
      <c r="F51" s="56"/>
      <c r="G51" s="56"/>
    </row>
    <row r="52" spans="1:7" ht="15">
      <c r="A52" s="55" t="s">
        <v>36</v>
      </c>
      <c r="B52" s="55"/>
      <c r="C52" s="55"/>
      <c r="D52" s="55"/>
      <c r="E52" s="55"/>
      <c r="F52" s="55"/>
      <c r="G52" s="55"/>
    </row>
    <row r="53" spans="1:7" ht="62.25" customHeight="1">
      <c r="A53" s="56" t="s">
        <v>37</v>
      </c>
      <c r="B53" s="56"/>
      <c r="C53" s="56"/>
      <c r="D53" s="56"/>
      <c r="E53" s="56"/>
      <c r="F53" s="56"/>
      <c r="G53" s="56"/>
    </row>
    <row r="54" spans="1:7" ht="15">
      <c r="A54" s="55" t="s">
        <v>38</v>
      </c>
      <c r="B54" s="55"/>
      <c r="C54" s="55"/>
      <c r="D54" s="55"/>
      <c r="E54" s="55"/>
      <c r="F54" s="55"/>
      <c r="G54" s="55"/>
    </row>
    <row r="55" spans="1:7" ht="48.75" customHeight="1">
      <c r="A55" s="56" t="s">
        <v>39</v>
      </c>
      <c r="B55" s="56"/>
      <c r="C55" s="56"/>
      <c r="D55" s="56"/>
      <c r="E55" s="56"/>
      <c r="F55" s="56"/>
      <c r="G55" s="56"/>
    </row>
    <row r="56" spans="1:7" ht="47.25" customHeight="1">
      <c r="A56" s="56" t="s">
        <v>40</v>
      </c>
      <c r="B56" s="56"/>
      <c r="C56" s="56"/>
      <c r="D56" s="56"/>
      <c r="E56" s="56"/>
      <c r="F56" s="56"/>
      <c r="G56" s="56"/>
    </row>
  </sheetData>
  <sheetProtection/>
  <mergeCells count="26">
    <mergeCell ref="A19:A20"/>
    <mergeCell ref="B19:B20"/>
    <mergeCell ref="C19:G19"/>
    <mergeCell ref="A1:H1"/>
    <mergeCell ref="A3:B3"/>
    <mergeCell ref="C3:H3"/>
    <mergeCell ref="A5:A6"/>
    <mergeCell ref="B5:B6"/>
    <mergeCell ref="C5:H5"/>
    <mergeCell ref="A14:B14"/>
    <mergeCell ref="A16:B16"/>
    <mergeCell ref="C16:H16"/>
    <mergeCell ref="A17:B17"/>
    <mergeCell ref="C17:H17"/>
    <mergeCell ref="A56:G56"/>
    <mergeCell ref="A21:G21"/>
    <mergeCell ref="A32:G32"/>
    <mergeCell ref="A37:C37"/>
    <mergeCell ref="A48:G48"/>
    <mergeCell ref="A49:G49"/>
    <mergeCell ref="A50:G50"/>
    <mergeCell ref="A51:G51"/>
    <mergeCell ref="A52:G52"/>
    <mergeCell ref="A53:G53"/>
    <mergeCell ref="A54:G54"/>
    <mergeCell ref="A55:G5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Tieslietu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dc:creator>
  <cp:keywords/>
  <dc:description/>
  <cp:lastModifiedBy>gatis</cp:lastModifiedBy>
  <cp:lastPrinted>2009-07-24T11:55:21Z</cp:lastPrinted>
  <dcterms:created xsi:type="dcterms:W3CDTF">2009-07-15T07:57:26Z</dcterms:created>
  <dcterms:modified xsi:type="dcterms:W3CDTF">2009-08-07T11:15:40Z</dcterms:modified>
  <cp:category/>
  <cp:version/>
  <cp:contentType/>
  <cp:contentStatus/>
</cp:coreProperties>
</file>